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E:\пакет документов\Документы КАУП (8)\Документы КАУП\Level C\"/>
    </mc:Choice>
  </mc:AlternateContent>
  <bookViews>
    <workbookView xWindow="0" yWindow="0" windowWidth="13125" windowHeight="11640" tabRatio="857" activeTab="2"/>
  </bookViews>
  <sheets>
    <sheet name="Инструкции" sheetId="13" r:id="rId1"/>
    <sheet name="Пример" sheetId="20" r:id="rId2"/>
    <sheet name="Результаты кандидата" sheetId="19" r:id="rId3"/>
  </sheets>
  <definedNames>
    <definedName name="_xlnm.Print_Area" localSheetId="0">Инструкции!$A$1:$D$23</definedName>
    <definedName name="_xlnm.Print_Area" localSheetId="1">Пример!$B$2:$J$57</definedName>
    <definedName name="_xlnm.Print_Area" localSheetId="2">'Результаты кандидата'!$B$2:$J$57</definedName>
  </definedName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7" i="19" l="1"/>
  <c r="E98" i="20"/>
  <c r="E99" i="20"/>
  <c r="B57" i="20"/>
  <c r="D51" i="20"/>
  <c r="E51" i="20"/>
  <c r="G51" i="20"/>
  <c r="E50" i="20"/>
  <c r="D50" i="20"/>
  <c r="E49" i="20"/>
  <c r="D49" i="20"/>
  <c r="E48" i="20"/>
  <c r="D48" i="20"/>
  <c r="E44" i="20"/>
  <c r="D44" i="20"/>
  <c r="C43" i="20"/>
  <c r="B43" i="20"/>
  <c r="M31" i="20"/>
  <c r="M32" i="20"/>
  <c r="M33" i="20"/>
  <c r="M34" i="20"/>
  <c r="M35" i="20"/>
  <c r="M36" i="20"/>
  <c r="M37" i="20"/>
  <c r="M38" i="20"/>
  <c r="M39" i="20"/>
  <c r="M40" i="20"/>
  <c r="M41" i="20"/>
  <c r="M42" i="20"/>
  <c r="B42" i="20"/>
  <c r="B41" i="20"/>
  <c r="B40" i="20"/>
  <c r="B39" i="20"/>
  <c r="B38" i="20"/>
  <c r="B37" i="20"/>
  <c r="B36" i="20"/>
  <c r="B35" i="20"/>
  <c r="B34" i="20"/>
  <c r="B33" i="20"/>
  <c r="B32" i="20"/>
  <c r="B31" i="20"/>
  <c r="B30" i="20"/>
  <c r="M18" i="20"/>
  <c r="M19" i="20"/>
  <c r="M20" i="20"/>
  <c r="M21" i="20"/>
  <c r="M22" i="20"/>
  <c r="M23" i="20"/>
  <c r="M24" i="20"/>
  <c r="M25" i="20"/>
  <c r="M26" i="20"/>
  <c r="E27" i="20"/>
  <c r="D27" i="20"/>
  <c r="B26" i="20"/>
  <c r="B25" i="20"/>
  <c r="B24" i="20"/>
  <c r="B23" i="20"/>
  <c r="B22" i="20"/>
  <c r="B21" i="20"/>
  <c r="B20" i="20"/>
  <c r="B19" i="20"/>
  <c r="B18" i="20"/>
  <c r="B17" i="20"/>
  <c r="M10" i="20"/>
  <c r="M11" i="20"/>
  <c r="M12" i="20"/>
  <c r="M13" i="20"/>
  <c r="E14" i="20"/>
  <c r="D14" i="20"/>
  <c r="B13" i="20"/>
  <c r="B12" i="20"/>
  <c r="B11" i="20"/>
  <c r="B10" i="20"/>
  <c r="B9" i="20"/>
  <c r="J3" i="20"/>
  <c r="D51" i="19"/>
  <c r="G51" i="19"/>
  <c r="E98" i="19"/>
  <c r="C43" i="19"/>
  <c r="E99" i="19"/>
  <c r="B57" i="19"/>
  <c r="E51" i="19"/>
  <c r="E50" i="19"/>
  <c r="D50" i="19"/>
  <c r="E49" i="19"/>
  <c r="D49" i="19"/>
  <c r="E48" i="19"/>
  <c r="D48" i="19"/>
  <c r="E44" i="19"/>
  <c r="D44" i="19"/>
  <c r="B43" i="19"/>
  <c r="M31" i="19"/>
  <c r="M32" i="19"/>
  <c r="M33" i="19"/>
  <c r="M34" i="19"/>
  <c r="M35" i="19"/>
  <c r="M36" i="19"/>
  <c r="M37" i="19"/>
  <c r="M38" i="19"/>
  <c r="M39" i="19"/>
  <c r="M40" i="19"/>
  <c r="M41" i="19"/>
  <c r="M42" i="19"/>
  <c r="B42" i="19"/>
  <c r="B41" i="19"/>
  <c r="B40" i="19"/>
  <c r="B39" i="19"/>
  <c r="B38" i="19"/>
  <c r="B37" i="19"/>
  <c r="B36" i="19"/>
  <c r="B35" i="19"/>
  <c r="B34" i="19"/>
  <c r="B33" i="19"/>
  <c r="B32" i="19"/>
  <c r="B31" i="19"/>
  <c r="B30" i="19"/>
  <c r="M18" i="19"/>
  <c r="M19" i="19"/>
  <c r="M20" i="19"/>
  <c r="M21" i="19"/>
  <c r="M22" i="19"/>
  <c r="M23" i="19"/>
  <c r="M24" i="19"/>
  <c r="M25" i="19"/>
  <c r="M26" i="19"/>
  <c r="E27" i="19"/>
  <c r="B26" i="19"/>
  <c r="B25" i="19"/>
  <c r="B24" i="19"/>
  <c r="B23" i="19"/>
  <c r="B22" i="19"/>
  <c r="B21" i="19"/>
  <c r="B20" i="19"/>
  <c r="B19" i="19"/>
  <c r="B18" i="19"/>
  <c r="B17" i="19"/>
  <c r="M10" i="19"/>
  <c r="M11" i="19"/>
  <c r="M12" i="19"/>
  <c r="M13" i="19"/>
  <c r="E14" i="19"/>
  <c r="D14" i="19"/>
  <c r="B13" i="19"/>
  <c r="B12" i="19"/>
  <c r="B11" i="19"/>
  <c r="B10" i="19"/>
  <c r="B9" i="19"/>
</calcChain>
</file>

<file path=xl/comments1.xml><?xml version="1.0" encoding="utf-8"?>
<comments xmlns="http://schemas.openxmlformats.org/spreadsheetml/2006/main">
  <authors>
    <author>Денис</author>
  </authors>
  <commentList>
    <comment ref="D5" authorId="0" shapeId="0">
      <text>
        <r>
          <rPr>
            <b/>
            <sz val="9"/>
            <color indexed="81"/>
            <rFont val="Tahoma"/>
            <charset val="1"/>
          </rPr>
          <t>Денис: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<sst xmlns="http://schemas.openxmlformats.org/spreadsheetml/2006/main" count="150" uniqueCount="88">
  <si>
    <t>Reserved for CB logo</t>
  </si>
  <si>
    <t>Project</t>
  </si>
  <si>
    <t>Prefix for ICB references</t>
  </si>
  <si>
    <t>Number of ICB elements for this domain</t>
  </si>
  <si>
    <t>Text for D5</t>
  </si>
  <si>
    <t>I can provide clear and convincing evidence of my knowledge about this competence element.</t>
  </si>
  <si>
    <t>I can provide clear and convincing evidence of my skills and abilities for this competence element in a project of sufficient complexity for the level I am applying for.</t>
  </si>
  <si>
    <t>I can provide clear and convincing evidence of my skills and abilities for this competence element in a programme of sufficient complexity for the level I am applying for.</t>
  </si>
  <si>
    <t>I can provide clear and convincing evidence of my skills and abilities for this competence element in a portfolio of sufficient complexity for the level I am applying for.</t>
  </si>
  <si>
    <t>version 1.0</t>
  </si>
  <si>
    <r>
      <t xml:space="preserve">Самооценка
</t>
    </r>
    <r>
      <rPr>
        <b/>
        <i/>
        <sz val="14"/>
        <color theme="3"/>
        <rFont val="Arial"/>
      </rPr>
      <t>Все Уровни и Области</t>
    </r>
  </si>
  <si>
    <t>Пожалуйста, обратите внимание на окружающую среду перед печатью данного документа</t>
  </si>
  <si>
    <t>1.  Общая информация</t>
  </si>
  <si>
    <t>Вопросы или проблемы?</t>
  </si>
  <si>
    <t>Если у Вас есть вопросы об этой форме, или проблемы с её использованием, свяжитесь с нами по адресу:</t>
  </si>
  <si>
    <t>2.  Инструкции</t>
  </si>
  <si>
    <t>Уровни A, B, C</t>
  </si>
  <si>
    <t>Уровень D</t>
  </si>
  <si>
    <r>
      <t xml:space="preserve">Введите значения для обеих колонок: </t>
    </r>
    <r>
      <rPr>
        <sz val="10"/>
        <color theme="9" tint="-0.249977111117893"/>
        <rFont val="Arial"/>
      </rPr>
      <t>Знания и навыки и способности</t>
    </r>
    <r>
      <rPr>
        <sz val="10"/>
        <color theme="1"/>
        <rFont val="Arial"/>
      </rPr>
      <t>.</t>
    </r>
  </si>
  <si>
    <r>
      <t xml:space="preserve">Введите значения только для </t>
    </r>
    <r>
      <rPr>
        <sz val="10"/>
        <color theme="9" tint="-0.249977111117893"/>
        <rFont val="Arial"/>
      </rPr>
      <t>Знания</t>
    </r>
    <r>
      <rPr>
        <sz val="10"/>
        <color theme="1"/>
        <rFont val="Arial"/>
      </rPr>
      <t>.</t>
    </r>
  </si>
  <si>
    <t>Имя и Уровень</t>
  </si>
  <si>
    <r>
      <t xml:space="preserve">Введите свое имя и уровень на который вы претендуете (A, B, C, or D) в верхней части </t>
    </r>
    <r>
      <rPr>
        <sz val="10"/>
        <color theme="9" tint="-0.249977111117893"/>
        <rFont val="Arial"/>
      </rPr>
      <t>Результаты Кандидата</t>
    </r>
    <r>
      <rPr>
        <sz val="10"/>
        <color theme="1"/>
        <rFont val="Arial"/>
      </rPr>
      <t>.</t>
    </r>
  </si>
  <si>
    <t>Область</t>
  </si>
  <si>
    <t>Используя выпадающее меню выберите область на которую Вы претендуете (Проект, Программа, или Портфель проектов).</t>
  </si>
  <si>
    <t>Набирание очков</t>
  </si>
  <si>
    <t>Светло-фиолетовый блок ниже поля имени имеет заявление, которое описывает критерии самооценки. Например, для области управления проектом на уровень B, заявление гласит:</t>
  </si>
  <si>
    <t>"Я могу дать четкие и убедительные доказательства моих
навыков и умений для данного элемента компетенции  в проекте достаточной
сложности для уровня на который я претендую."</t>
  </si>
  <si>
    <t>Доказательство</t>
  </si>
  <si>
    <t>Доказательства могут быть в письменной форме (результаты экзамена, планы, отчеты и т.п.) или устными (интервью).</t>
  </si>
  <si>
    <t>Заметки, комментарии, доказательства</t>
  </si>
  <si>
    <r>
      <t xml:space="preserve">Столбец под названием  </t>
    </r>
    <r>
      <rPr>
        <sz val="10"/>
        <color theme="9" tint="-0.249977111117893"/>
        <rFont val="Arial"/>
      </rPr>
      <t>Заметки, комментарии, доказательства</t>
    </r>
    <r>
      <rPr>
        <sz val="10"/>
        <color theme="1"/>
        <rFont val="Arial"/>
      </rPr>
      <t xml:space="preserve"> предназначен для Вашего личного использования. Он часто используется для записи напоминаний об источников доказательств. Тем не менее, поле может быть оставлено пустым.</t>
    </r>
  </si>
  <si>
    <t>Самооценка</t>
  </si>
  <si>
    <t>Все Уровни и Области</t>
  </si>
  <si>
    <t>Имя кандидата:</t>
  </si>
  <si>
    <t>Область:</t>
  </si>
  <si>
    <t>1 = Нет или маловероятно;  2 = возможно или вероятно;  3 = Весьма вероятно или несомненно</t>
  </si>
  <si>
    <t>Вы должны ответить на это заявление следующим образом:
     1 если ваш ответ "нет" или "маловероятно"
     2 если ваш ответ "возможно" или "вероятно"
     3 если ваш ответ "очень вероятно" или "несомненно"</t>
  </si>
  <si>
    <t>Знания
(Все Уровни)</t>
  </si>
  <si>
    <t>Навыки и способности
(A, B, C)</t>
  </si>
  <si>
    <t xml:space="preserve"> Заметки, комментарии, доказательства (необязательно; для кандидата)</t>
  </si>
  <si>
    <t>Элементы Компетенций</t>
  </si>
  <si>
    <t>Перспективные Элементы Компетенций</t>
  </si>
  <si>
    <t>Людские Элементы Компетенций</t>
  </si>
  <si>
    <t>Практические Элементы Компетенций</t>
  </si>
  <si>
    <t>Стратегия</t>
  </si>
  <si>
    <t>Руководство, структуры и процессы</t>
  </si>
  <si>
    <t>Соответствия, стандарты и правила</t>
  </si>
  <si>
    <t>Власть и интерес</t>
  </si>
  <si>
    <t>Культура и ценности</t>
  </si>
  <si>
    <t>Само-рефлексия и самоуправление</t>
  </si>
  <si>
    <t>Личная целостность и надежность</t>
  </si>
  <si>
    <t>Личное общение</t>
  </si>
  <si>
    <t>Отношения и взаимодействие</t>
  </si>
  <si>
    <t>Лидерство</t>
  </si>
  <si>
    <t>Командная работа</t>
  </si>
  <si>
    <t>Конфликты и кризисы</t>
  </si>
  <si>
    <t>Изобретательность</t>
  </si>
  <si>
    <t>Согласование</t>
  </si>
  <si>
    <t>Ориентация на результат</t>
  </si>
  <si>
    <t>Дизайн</t>
  </si>
  <si>
    <t>Требования и задачи</t>
  </si>
  <si>
    <t>Содержание</t>
  </si>
  <si>
    <t>Время</t>
  </si>
  <si>
    <t>Организация и информация</t>
  </si>
  <si>
    <t>Качество</t>
  </si>
  <si>
    <t>Финансы</t>
  </si>
  <si>
    <t>Ресурсы</t>
  </si>
  <si>
    <t>Закупки</t>
  </si>
  <si>
    <t>Планирование и контроль</t>
  </si>
  <si>
    <t>Риски и возможности</t>
  </si>
  <si>
    <t>Заинтересованные стороны</t>
  </si>
  <si>
    <t>Изменения и трансформация</t>
  </si>
  <si>
    <t xml:space="preserve">Зеленый:  </t>
  </si>
  <si>
    <t>Сводка</t>
  </si>
  <si>
    <t>Зеленый</t>
  </si>
  <si>
    <t>Желтый</t>
  </si>
  <si>
    <t>Красный</t>
  </si>
  <si>
    <t>Пусто</t>
  </si>
  <si>
    <t>Заметка: Результаты Самооценки только для получения информации</t>
  </si>
  <si>
    <t>Уровень:</t>
  </si>
  <si>
    <t>Имя кандидата</t>
  </si>
  <si>
    <t>"Ясно и убедительно" означает, что доказательства:
•  Значительно более вероятно, чтобы быть правдой, чем нет
• Так ясно, что не оставляют никаких сомнений 
•  Прекрастно командует на основе осознания</t>
  </si>
  <si>
    <t>kpma@kpma.kz</t>
  </si>
  <si>
    <t>Знания
(Уровни A, B, C)</t>
  </si>
  <si>
    <t>Навыки и способности
(Уровни A, B, C)</t>
  </si>
  <si>
    <t>С</t>
  </si>
  <si>
    <t>ФИО кандидата:</t>
  </si>
  <si>
    <t>Подпись кандидата_______________________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</si>
</sst>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8" x14ac:knownFonts="1">
    <font>
      <sz val="10"/>
      <color theme="1"/>
      <name val="Calibri"/>
      <family val="2"/>
    </font>
    <font>
      <sz val="10"/>
      <color theme="1"/>
      <name val="Calibri"/>
      <family val="2"/>
    </font>
    <font>
      <sz val="11"/>
      <color theme="1"/>
      <name val="Arial"/>
    </font>
    <font>
      <i/>
      <sz val="11"/>
      <color theme="1"/>
      <name val="Arial"/>
    </font>
    <font>
      <b/>
      <sz val="16"/>
      <name val="Arial"/>
    </font>
    <font>
      <b/>
      <sz val="14"/>
      <name val="Arial"/>
    </font>
    <font>
      <u/>
      <sz val="10"/>
      <color theme="10"/>
      <name val="Calibri"/>
      <family val="2"/>
    </font>
    <font>
      <u/>
      <sz val="10"/>
      <color theme="11"/>
      <name val="Calibri"/>
      <family val="2"/>
    </font>
    <font>
      <b/>
      <sz val="18"/>
      <name val="Arial"/>
    </font>
    <font>
      <b/>
      <sz val="10"/>
      <color theme="1"/>
      <name val="Arial"/>
    </font>
    <font>
      <sz val="8"/>
      <name val="Calibri"/>
      <family val="2"/>
    </font>
    <font>
      <b/>
      <i/>
      <sz val="11"/>
      <color rgb="FF008000"/>
      <name val="Arial"/>
    </font>
    <font>
      <sz val="12"/>
      <color theme="1"/>
      <name val="Cambria"/>
      <family val="2"/>
      <scheme val="minor"/>
    </font>
    <font>
      <sz val="10"/>
      <color theme="1"/>
      <name val="Cambria"/>
      <scheme val="minor"/>
    </font>
    <font>
      <b/>
      <sz val="9"/>
      <color theme="1"/>
      <name val="Calibri"/>
      <scheme val="major"/>
    </font>
    <font>
      <u/>
      <sz val="12"/>
      <color theme="10"/>
      <name val="Cambria"/>
      <family val="2"/>
      <scheme val="minor"/>
    </font>
    <font>
      <b/>
      <sz val="10"/>
      <color theme="1"/>
      <name val="Calibri"/>
      <scheme val="major"/>
    </font>
    <font>
      <sz val="10"/>
      <name val="Verdana"/>
    </font>
    <font>
      <b/>
      <sz val="8"/>
      <color theme="1"/>
      <name val="Calibri"/>
      <scheme val="major"/>
    </font>
    <font>
      <sz val="10"/>
      <color theme="2"/>
      <name val="Cambria"/>
      <scheme val="minor"/>
    </font>
    <font>
      <b/>
      <sz val="10"/>
      <color theme="1"/>
      <name val="Cambria"/>
      <scheme val="minor"/>
    </font>
    <font>
      <sz val="10"/>
      <color theme="1"/>
      <name val="Cambria"/>
    </font>
    <font>
      <sz val="10"/>
      <color theme="1"/>
      <name val="Arial"/>
    </font>
    <font>
      <b/>
      <sz val="9"/>
      <color theme="1"/>
      <name val="Arial"/>
    </font>
    <font>
      <sz val="11"/>
      <color theme="2"/>
      <name val="Arial"/>
    </font>
    <font>
      <sz val="11"/>
      <color rgb="FF000000"/>
      <name val="Arial"/>
    </font>
    <font>
      <b/>
      <i/>
      <sz val="14"/>
      <color theme="3"/>
      <name val="Arial"/>
    </font>
    <font>
      <b/>
      <i/>
      <sz val="11"/>
      <color rgb="FFFF0000"/>
      <name val="Arial"/>
    </font>
    <font>
      <sz val="10"/>
      <color theme="0"/>
      <name val="Cambria"/>
      <scheme val="minor"/>
    </font>
    <font>
      <b/>
      <sz val="9"/>
      <color theme="0"/>
      <name val="Calibri"/>
      <scheme val="major"/>
    </font>
    <font>
      <b/>
      <sz val="10"/>
      <color theme="0"/>
      <name val="Cambria"/>
      <scheme val="minor"/>
    </font>
    <font>
      <sz val="11"/>
      <color theme="0"/>
      <name val="Arial"/>
    </font>
    <font>
      <sz val="10"/>
      <color theme="9" tint="-0.249977111117893"/>
      <name val="Arial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theme="2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402">
    <xf numFmtId="0" fontId="0" fillId="0" borderId="0"/>
    <xf numFmtId="0" fontId="2" fillId="0" borderId="0">
      <alignment horizontal="left" vertical="center"/>
    </xf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>
      <alignment horizontal="center" vertical="center" wrapText="1"/>
    </xf>
    <xf numFmtId="0" fontId="4" fillId="0" borderId="0">
      <alignment vertical="center"/>
    </xf>
    <xf numFmtId="0" fontId="5" fillId="0" borderId="0">
      <alignment vertical="center"/>
    </xf>
    <xf numFmtId="0" fontId="3" fillId="0" borderId="0">
      <alignment horizontal="justify" vertical="center"/>
    </xf>
    <xf numFmtId="0" fontId="9" fillId="0" borderId="0">
      <alignment horizontal="center" vertical="center"/>
    </xf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2" fillId="0" borderId="0"/>
    <xf numFmtId="0" fontId="15" fillId="0" borderId="0" applyNumberFormat="0" applyFill="0" applyBorder="0" applyAlignment="0" applyProtection="0"/>
    <xf numFmtId="0" fontId="17" fillId="0" borderId="0"/>
    <xf numFmtId="0" fontId="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22" fillId="0" borderId="1">
      <alignment horizontal="left" vertical="center" wrapText="1"/>
    </xf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10">
    <xf numFmtId="0" fontId="0" fillId="0" borderId="0" xfId="0"/>
    <xf numFmtId="0" fontId="2" fillId="0" borderId="0" xfId="1">
      <alignment horizontal="left" vertical="center"/>
    </xf>
    <xf numFmtId="0" fontId="4" fillId="0" borderId="0" xfId="5">
      <alignment vertical="center"/>
    </xf>
    <xf numFmtId="0" fontId="5" fillId="0" borderId="0" xfId="6">
      <alignment vertical="center"/>
    </xf>
    <xf numFmtId="0" fontId="13" fillId="0" borderId="0" xfId="19" applyFont="1" applyAlignment="1">
      <alignment horizontal="left" vertical="center"/>
    </xf>
    <xf numFmtId="0" fontId="13" fillId="0" borderId="0" xfId="19" applyFont="1"/>
    <xf numFmtId="0" fontId="16" fillId="0" borderId="0" xfId="19" applyFont="1" applyAlignment="1">
      <alignment horizontal="left" vertical="top" wrapText="1"/>
    </xf>
    <xf numFmtId="0" fontId="13" fillId="0" borderId="0" xfId="0" applyNumberFormat="1" applyFont="1" applyAlignment="1" applyProtection="1">
      <alignment horizontal="left" vertical="top" wrapText="1" indent="1"/>
    </xf>
    <xf numFmtId="0" fontId="13" fillId="0" borderId="0" xfId="19" applyFont="1" applyAlignment="1">
      <alignment wrapText="1"/>
    </xf>
    <xf numFmtId="0" fontId="13" fillId="0" borderId="0" xfId="19" applyFont="1" applyBorder="1" applyAlignment="1" applyProtection="1">
      <alignment vertical="center"/>
    </xf>
    <xf numFmtId="0" fontId="13" fillId="0" borderId="0" xfId="19" applyFont="1" applyAlignment="1" applyProtection="1">
      <alignment vertical="center"/>
    </xf>
    <xf numFmtId="0" fontId="18" fillId="0" borderId="0" xfId="19" applyFont="1" applyFill="1" applyBorder="1" applyAlignment="1" applyProtection="1">
      <alignment horizontal="center" vertical="center"/>
    </xf>
    <xf numFmtId="0" fontId="19" fillId="0" borderId="0" xfId="19" applyFont="1" applyFill="1" applyBorder="1" applyAlignment="1" applyProtection="1">
      <alignment horizontal="left" vertical="center" indent="1"/>
    </xf>
    <xf numFmtId="0" fontId="14" fillId="0" borderId="0" xfId="19" applyFont="1" applyBorder="1" applyAlignment="1" applyProtection="1">
      <alignment vertical="center"/>
    </xf>
    <xf numFmtId="0" fontId="14" fillId="0" borderId="0" xfId="19" applyFont="1" applyAlignment="1" applyProtection="1">
      <alignment vertical="center"/>
    </xf>
    <xf numFmtId="0" fontId="13" fillId="0" borderId="0" xfId="19" applyFont="1" applyAlignment="1" applyProtection="1">
      <alignment horizontal="center" vertical="center"/>
    </xf>
    <xf numFmtId="0" fontId="13" fillId="0" borderId="0" xfId="19" applyFont="1" applyFill="1" applyBorder="1" applyAlignment="1" applyProtection="1">
      <alignment horizontal="center" vertical="center"/>
    </xf>
    <xf numFmtId="0" fontId="19" fillId="0" borderId="7" xfId="19" applyFont="1" applyFill="1" applyBorder="1" applyAlignment="1" applyProtection="1">
      <alignment horizontal="center" vertical="center"/>
    </xf>
    <xf numFmtId="164" fontId="20" fillId="0" borderId="0" xfId="19" applyNumberFormat="1" applyFont="1" applyFill="1" applyBorder="1" applyAlignment="1" applyProtection="1">
      <alignment horizontal="center" vertical="center"/>
    </xf>
    <xf numFmtId="0" fontId="20" fillId="0" borderId="0" xfId="19" applyFont="1" applyAlignment="1" applyProtection="1">
      <alignment horizontal="left" vertical="center"/>
    </xf>
    <xf numFmtId="0" fontId="20" fillId="0" borderId="0" xfId="19" applyFont="1" applyAlignment="1" applyProtection="1">
      <alignment vertical="center"/>
    </xf>
    <xf numFmtId="0" fontId="13" fillId="0" borderId="0" xfId="19" applyFont="1" applyAlignment="1" applyProtection="1">
      <alignment horizontal="left" vertical="center"/>
    </xf>
    <xf numFmtId="0" fontId="21" fillId="0" borderId="0" xfId="19" applyFont="1" applyBorder="1" applyAlignment="1" applyProtection="1">
      <alignment vertical="center" wrapText="1"/>
    </xf>
    <xf numFmtId="0" fontId="9" fillId="0" borderId="0" xfId="8">
      <alignment horizontal="center" vertical="center"/>
    </xf>
    <xf numFmtId="0" fontId="9" fillId="0" borderId="0" xfId="8" applyAlignment="1">
      <alignment horizontal="left"/>
    </xf>
    <xf numFmtId="0" fontId="18" fillId="0" borderId="8" xfId="19" applyFont="1" applyFill="1" applyBorder="1" applyAlignment="1" applyProtection="1">
      <alignment horizontal="center" vertical="center"/>
    </xf>
    <xf numFmtId="0" fontId="2" fillId="0" borderId="0" xfId="1" applyAlignment="1">
      <alignment horizontal="center" vertical="center"/>
    </xf>
    <xf numFmtId="0" fontId="8" fillId="0" borderId="0" xfId="4">
      <alignment horizontal="center" vertical="center" wrapText="1"/>
    </xf>
    <xf numFmtId="0" fontId="9" fillId="0" borderId="6" xfId="8" applyBorder="1" applyAlignment="1">
      <alignment horizontal="left" vertical="center" wrapText="1"/>
    </xf>
    <xf numFmtId="0" fontId="2" fillId="0" borderId="0" xfId="1" applyAlignment="1">
      <alignment horizontal="center" vertical="center" wrapText="1"/>
    </xf>
    <xf numFmtId="0" fontId="24" fillId="3" borderId="1" xfId="1" applyFont="1" applyFill="1" applyBorder="1" applyAlignment="1" applyProtection="1">
      <alignment horizontal="center" vertical="center"/>
      <protection locked="0"/>
    </xf>
    <xf numFmtId="0" fontId="2" fillId="0" borderId="0" xfId="1" applyProtection="1">
      <alignment horizontal="left" vertical="center"/>
    </xf>
    <xf numFmtId="0" fontId="2" fillId="0" borderId="0" xfId="1" applyFont="1">
      <alignment horizontal="left" vertical="center"/>
    </xf>
    <xf numFmtId="0" fontId="2" fillId="0" borderId="0" xfId="19" applyFont="1" applyAlignment="1" applyProtection="1">
      <alignment vertical="center"/>
    </xf>
    <xf numFmtId="0" fontId="2" fillId="0" borderId="2" xfId="19" applyFont="1" applyBorder="1" applyAlignment="1" applyProtection="1">
      <alignment horizontal="right" vertical="center"/>
    </xf>
    <xf numFmtId="0" fontId="13" fillId="0" borderId="0" xfId="19" applyFont="1" applyFill="1" applyAlignment="1" applyProtection="1">
      <alignment vertical="center"/>
    </xf>
    <xf numFmtId="0" fontId="2" fillId="0" borderId="0" xfId="1" applyFill="1" applyProtection="1">
      <alignment horizontal="left" vertical="center"/>
    </xf>
    <xf numFmtId="0" fontId="24" fillId="0" borderId="0" xfId="1" applyFont="1" applyFill="1" applyBorder="1" applyProtection="1">
      <alignment horizontal="left" vertical="center"/>
    </xf>
    <xf numFmtId="0" fontId="26" fillId="0" borderId="0" xfId="6" applyFont="1">
      <alignment vertical="center"/>
    </xf>
    <xf numFmtId="0" fontId="22" fillId="0" borderId="0" xfId="19" applyFont="1"/>
    <xf numFmtId="0" fontId="9" fillId="0" borderId="7" xfId="8" applyFont="1" applyBorder="1" applyAlignment="1">
      <alignment horizontal="left" vertical="center" wrapText="1"/>
    </xf>
    <xf numFmtId="0" fontId="9" fillId="0" borderId="1" xfId="8" applyFont="1" applyBorder="1" applyAlignment="1">
      <alignment horizontal="left" vertical="center" wrapText="1"/>
    </xf>
    <xf numFmtId="0" fontId="25" fillId="0" borderId="0" xfId="0" applyFont="1" applyAlignment="1">
      <alignment horizontal="left" vertical="center"/>
    </xf>
    <xf numFmtId="0" fontId="2" fillId="0" borderId="0" xfId="1" applyFill="1" applyAlignment="1">
      <alignment vertical="center" wrapText="1"/>
    </xf>
    <xf numFmtId="0" fontId="24" fillId="3" borderId="1" xfId="19" applyFont="1" applyFill="1" applyBorder="1" applyAlignment="1" applyProtection="1">
      <alignment vertical="center"/>
      <protection locked="0"/>
    </xf>
    <xf numFmtId="0" fontId="2" fillId="0" borderId="0" xfId="1" applyAlignment="1">
      <alignment horizontal="right" vertical="center"/>
    </xf>
    <xf numFmtId="0" fontId="9" fillId="0" borderId="0" xfId="8" applyAlignment="1">
      <alignment horizontal="right" vertical="center"/>
    </xf>
    <xf numFmtId="0" fontId="2" fillId="0" borderId="0" xfId="1" applyFont="1" applyAlignment="1">
      <alignment horizontal="left" vertical="center"/>
    </xf>
    <xf numFmtId="1" fontId="2" fillId="0" borderId="0" xfId="1" applyNumberFormat="1" applyAlignment="1">
      <alignment horizontal="center" vertical="center"/>
    </xf>
    <xf numFmtId="0" fontId="5" fillId="0" borderId="0" xfId="6" applyAlignment="1">
      <alignment horizontal="right" vertical="center"/>
    </xf>
    <xf numFmtId="3" fontId="2" fillId="0" borderId="0" xfId="1" applyNumberFormat="1" applyAlignment="1">
      <alignment horizontal="center" vertical="center"/>
    </xf>
    <xf numFmtId="0" fontId="2" fillId="0" borderId="0" xfId="1" applyAlignment="1">
      <alignment horizontal="center" vertical="center"/>
    </xf>
    <xf numFmtId="0" fontId="2" fillId="0" borderId="3" xfId="1" applyBorder="1">
      <alignment horizontal="left" vertical="center"/>
    </xf>
    <xf numFmtId="0" fontId="11" fillId="0" borderId="0" xfId="0" applyFont="1" applyAlignment="1">
      <alignment vertical="center"/>
    </xf>
    <xf numFmtId="0" fontId="28" fillId="0" borderId="0" xfId="19" applyFont="1" applyAlignment="1" applyProtection="1">
      <alignment vertical="center"/>
    </xf>
    <xf numFmtId="0" fontId="29" fillId="0" borderId="0" xfId="19" applyFont="1" applyAlignment="1" applyProtection="1">
      <alignment vertical="center"/>
    </xf>
    <xf numFmtId="0" fontId="30" fillId="0" borderId="0" xfId="19" applyFont="1" applyAlignment="1" applyProtection="1">
      <alignment vertical="center"/>
    </xf>
    <xf numFmtId="0" fontId="31" fillId="0" borderId="0" xfId="1" applyFont="1">
      <alignment horizontal="left" vertical="center"/>
    </xf>
    <xf numFmtId="0" fontId="9" fillId="0" borderId="7" xfId="8" applyFill="1" applyBorder="1" applyAlignment="1" applyProtection="1">
      <alignment horizontal="center" vertical="center" wrapText="1"/>
    </xf>
    <xf numFmtId="0" fontId="23" fillId="2" borderId="6" xfId="8" applyFont="1" applyFill="1" applyBorder="1" applyAlignment="1">
      <alignment horizontal="center" vertical="center" wrapText="1"/>
    </xf>
    <xf numFmtId="0" fontId="27" fillId="0" borderId="0" xfId="19" applyFont="1" applyBorder="1" applyAlignment="1" applyProtection="1">
      <alignment horizontal="left" vertical="center"/>
    </xf>
    <xf numFmtId="0" fontId="2" fillId="0" borderId="0" xfId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34" fillId="0" borderId="1" xfId="8" applyFont="1" applyBorder="1" applyAlignment="1">
      <alignment horizontal="left" vertical="center" wrapText="1"/>
    </xf>
    <xf numFmtId="0" fontId="9" fillId="6" borderId="1" xfId="8" applyFont="1" applyFill="1" applyBorder="1" applyAlignment="1">
      <alignment horizontal="left" vertical="center" wrapText="1"/>
    </xf>
    <xf numFmtId="0" fontId="37" fillId="3" borderId="2" xfId="1" applyFont="1" applyFill="1" applyBorder="1" applyAlignment="1" applyProtection="1">
      <alignment horizontal="center" vertical="center"/>
      <protection locked="0"/>
    </xf>
    <xf numFmtId="0" fontId="2" fillId="0" borderId="0" xfId="1" applyAlignment="1">
      <alignment horizontal="center" vertical="center"/>
    </xf>
    <xf numFmtId="0" fontId="9" fillId="2" borderId="2" xfId="8" applyFill="1" applyBorder="1" applyAlignment="1">
      <alignment horizontal="left" vertical="center"/>
    </xf>
    <xf numFmtId="0" fontId="9" fillId="2" borderId="3" xfId="8" applyFill="1" applyBorder="1" applyAlignment="1">
      <alignment horizontal="left" vertical="center"/>
    </xf>
    <xf numFmtId="0" fontId="9" fillId="2" borderId="4" xfId="8" applyFill="1" applyBorder="1" applyAlignment="1">
      <alignment horizontal="left" vertical="center"/>
    </xf>
    <xf numFmtId="0" fontId="22" fillId="0" borderId="5" xfId="128" applyBorder="1">
      <alignment horizontal="left" vertical="center" wrapText="1"/>
    </xf>
    <xf numFmtId="0" fontId="6" fillId="0" borderId="6" xfId="401" applyBorder="1" applyAlignment="1">
      <alignment horizontal="left" vertical="center" wrapText="1"/>
    </xf>
    <xf numFmtId="0" fontId="22" fillId="0" borderId="6" xfId="128" applyBorder="1">
      <alignment horizontal="left" vertical="center" wrapText="1"/>
    </xf>
    <xf numFmtId="0" fontId="33" fillId="0" borderId="2" xfId="128" applyFont="1" applyBorder="1">
      <alignment horizontal="left" vertical="center" wrapText="1"/>
    </xf>
    <xf numFmtId="0" fontId="22" fillId="0" borderId="4" xfId="128" applyFont="1" applyBorder="1">
      <alignment horizontal="left" vertical="center" wrapText="1"/>
    </xf>
    <xf numFmtId="0" fontId="9" fillId="0" borderId="5" xfId="8" applyBorder="1" applyAlignment="1">
      <alignment horizontal="left" vertical="center" wrapText="1"/>
    </xf>
    <xf numFmtId="0" fontId="9" fillId="0" borderId="6" xfId="8" applyBorder="1" applyAlignment="1">
      <alignment horizontal="left" vertical="center" wrapText="1"/>
    </xf>
    <xf numFmtId="0" fontId="9" fillId="0" borderId="7" xfId="8" applyBorder="1" applyAlignment="1">
      <alignment horizontal="left" vertical="center" wrapText="1"/>
    </xf>
    <xf numFmtId="0" fontId="22" fillId="0" borderId="1" xfId="128">
      <alignment horizontal="left" vertical="center" wrapText="1"/>
    </xf>
    <xf numFmtId="0" fontId="22" fillId="0" borderId="9" xfId="128" applyFont="1" applyBorder="1">
      <alignment horizontal="left" vertical="center" wrapText="1"/>
    </xf>
    <xf numFmtId="0" fontId="22" fillId="0" borderId="10" xfId="128" applyFont="1" applyBorder="1">
      <alignment horizontal="left" vertical="center" wrapText="1"/>
    </xf>
    <xf numFmtId="0" fontId="22" fillId="0" borderId="8" xfId="128" applyFont="1" applyBorder="1" applyAlignment="1">
      <alignment horizontal="center" vertical="center" wrapText="1"/>
    </xf>
    <xf numFmtId="0" fontId="22" fillId="0" borderId="11" xfId="128" applyFont="1" applyBorder="1" applyAlignment="1">
      <alignment horizontal="center" vertical="center" wrapText="1"/>
    </xf>
    <xf numFmtId="0" fontId="22" fillId="0" borderId="2" xfId="128" applyFont="1" applyBorder="1">
      <alignment horizontal="left" vertical="center" wrapText="1"/>
    </xf>
    <xf numFmtId="0" fontId="33" fillId="0" borderId="9" xfId="128" applyFont="1" applyBorder="1">
      <alignment horizontal="left" vertical="center" wrapText="1"/>
    </xf>
    <xf numFmtId="0" fontId="33" fillId="0" borderId="12" xfId="128" applyFont="1" applyBorder="1">
      <alignment horizontal="left" vertical="center" wrapText="1"/>
    </xf>
    <xf numFmtId="0" fontId="22" fillId="0" borderId="13" xfId="128" applyFont="1" applyBorder="1">
      <alignment horizontal="left" vertical="center" wrapText="1"/>
    </xf>
    <xf numFmtId="0" fontId="22" fillId="6" borderId="2" xfId="128" applyFont="1" applyFill="1" applyBorder="1">
      <alignment horizontal="left" vertical="center" wrapText="1"/>
    </xf>
    <xf numFmtId="0" fontId="22" fillId="6" borderId="4" xfId="128" applyFont="1" applyFill="1" applyBorder="1">
      <alignment horizontal="left" vertical="center" wrapText="1"/>
    </xf>
    <xf numFmtId="0" fontId="9" fillId="0" borderId="5" xfId="8" applyFont="1" applyBorder="1" applyAlignment="1">
      <alignment horizontal="left" vertical="center" wrapText="1"/>
    </xf>
    <xf numFmtId="0" fontId="9" fillId="0" borderId="6" xfId="8" applyFont="1" applyBorder="1" applyAlignment="1">
      <alignment horizontal="left" vertical="center" wrapText="1"/>
    </xf>
    <xf numFmtId="0" fontId="27" fillId="0" borderId="0" xfId="1" applyFont="1">
      <alignment horizontal="left" vertical="center"/>
    </xf>
    <xf numFmtId="0" fontId="24" fillId="3" borderId="2" xfId="1" applyFont="1" applyFill="1" applyBorder="1" applyAlignment="1" applyProtection="1">
      <alignment horizontal="left" vertical="center"/>
      <protection locked="0"/>
    </xf>
    <xf numFmtId="0" fontId="24" fillId="3" borderId="3" xfId="1" applyFont="1" applyFill="1" applyBorder="1" applyAlignment="1" applyProtection="1">
      <alignment horizontal="left" vertical="center"/>
      <protection locked="0"/>
    </xf>
    <xf numFmtId="0" fontId="24" fillId="3" borderId="2" xfId="1" applyFont="1" applyFill="1" applyBorder="1" applyProtection="1">
      <alignment horizontal="left" vertical="center"/>
      <protection locked="0"/>
    </xf>
    <xf numFmtId="0" fontId="24" fillId="3" borderId="4" xfId="1" applyFont="1" applyFill="1" applyBorder="1" applyProtection="1">
      <alignment horizontal="left" vertical="center"/>
      <protection locked="0"/>
    </xf>
    <xf numFmtId="0" fontId="11" fillId="0" borderId="0" xfId="0" applyFont="1" applyAlignment="1">
      <alignment horizontal="center" wrapText="1"/>
    </xf>
    <xf numFmtId="0" fontId="3" fillId="4" borderId="2" xfId="1" applyFont="1" applyFill="1" applyBorder="1" applyAlignment="1">
      <alignment horizontal="center" vertical="center" wrapText="1"/>
    </xf>
    <xf numFmtId="0" fontId="3" fillId="4" borderId="3" xfId="1" applyFont="1" applyFill="1" applyBorder="1" applyAlignment="1">
      <alignment horizontal="center" vertical="center"/>
    </xf>
    <xf numFmtId="0" fontId="3" fillId="4" borderId="4" xfId="1" applyFont="1" applyFill="1" applyBorder="1" applyAlignment="1">
      <alignment horizontal="center" vertical="center"/>
    </xf>
    <xf numFmtId="0" fontId="2" fillId="5" borderId="2" xfId="1" applyFont="1" applyFill="1" applyBorder="1" applyAlignment="1">
      <alignment horizontal="left" vertical="center"/>
    </xf>
    <xf numFmtId="0" fontId="2" fillId="5" borderId="3" xfId="1" applyFont="1" applyFill="1" applyBorder="1" applyAlignment="1">
      <alignment horizontal="left" vertical="center"/>
    </xf>
    <xf numFmtId="0" fontId="2" fillId="5" borderId="4" xfId="1" applyFont="1" applyFill="1" applyBorder="1" applyAlignment="1">
      <alignment horizontal="left" vertical="center"/>
    </xf>
    <xf numFmtId="0" fontId="9" fillId="2" borderId="1" xfId="19" applyFont="1" applyFill="1" applyBorder="1" applyAlignment="1" applyProtection="1">
      <alignment horizontal="center" vertical="center"/>
    </xf>
    <xf numFmtId="0" fontId="9" fillId="2" borderId="6" xfId="8" applyFill="1" applyBorder="1" applyAlignment="1">
      <alignment horizontal="center" vertical="center" wrapText="1"/>
    </xf>
    <xf numFmtId="0" fontId="24" fillId="3" borderId="2" xfId="1" applyFont="1" applyFill="1" applyBorder="1" applyAlignment="1" applyProtection="1">
      <alignment horizontal="left" vertical="top"/>
      <protection locked="0"/>
    </xf>
    <xf numFmtId="0" fontId="24" fillId="3" borderId="3" xfId="1" applyFont="1" applyFill="1" applyBorder="1" applyAlignment="1" applyProtection="1">
      <alignment horizontal="left" vertical="top"/>
      <protection locked="0"/>
    </xf>
    <xf numFmtId="0" fontId="3" fillId="4" borderId="3" xfId="1" applyFont="1" applyFill="1" applyBorder="1" applyAlignment="1">
      <alignment horizontal="center" vertical="center" wrapText="1"/>
    </xf>
    <xf numFmtId="0" fontId="3" fillId="4" borderId="4" xfId="1" applyFont="1" applyFill="1" applyBorder="1" applyAlignment="1">
      <alignment horizontal="center" vertical="center" wrapText="1"/>
    </xf>
    <xf numFmtId="0" fontId="9" fillId="0" borderId="0" xfId="8" applyAlignment="1">
      <alignment horizontal="center"/>
    </xf>
  </cellXfs>
  <cellStyles count="402">
    <cellStyle name="Hyperlink 2" xfId="20"/>
    <cellStyle name="ICRHB Document Title" xfId="4"/>
    <cellStyle name="ICRHB Normal" xfId="1"/>
    <cellStyle name="ICRHB Paragraph Header" xfId="7"/>
    <cellStyle name="ICRHB Section Header" xfId="5"/>
    <cellStyle name="ICRHB Section Subheader" xfId="6"/>
    <cellStyle name="ICRHB Table Header" xfId="8"/>
    <cellStyle name="ICRHB Table Text" xfId="128"/>
    <cellStyle name="Normal 2" xfId="21"/>
    <cellStyle name="Normal 2 2" xfId="19"/>
    <cellStyle name="Normal 3" xfId="22"/>
    <cellStyle name="Гиперссылка" xfId="2" builtinId="8" hidden="1"/>
    <cellStyle name="Гиперссылка" xfId="9" builtinId="8" hidden="1"/>
    <cellStyle name="Гиперссылка" xfId="11" builtinId="8" hidden="1"/>
    <cellStyle name="Гиперссылка" xfId="13" builtinId="8" hidden="1"/>
    <cellStyle name="Гиперссылка" xfId="15" builtinId="8" hidden="1"/>
    <cellStyle name="Гиперссылка" xfId="17" builtinId="8" hidden="1"/>
    <cellStyle name="Гиперссылка" xfId="131" builtinId="8" hidden="1"/>
    <cellStyle name="Гиперссылка" xfId="133" builtinId="8" hidden="1"/>
    <cellStyle name="Гиперссылка" xfId="135" builtinId="8" hidden="1"/>
    <cellStyle name="Гиперссылка" xfId="137" builtinId="8" hidden="1"/>
    <cellStyle name="Гиперссылка" xfId="139" builtinId="8" hidden="1"/>
    <cellStyle name="Гиперссылка" xfId="141" builtinId="8" hidden="1"/>
    <cellStyle name="Гиперссылка" xfId="143" builtinId="8" hidden="1"/>
    <cellStyle name="Гиперссылка" xfId="145" builtinId="8" hidden="1"/>
    <cellStyle name="Гиперссылка" xfId="147" builtinId="8" hidden="1"/>
    <cellStyle name="Гиперссылка" xfId="149" builtinId="8" hidden="1"/>
    <cellStyle name="Гиперссылка" xfId="151" builtinId="8" hidden="1"/>
    <cellStyle name="Гиперссылка" xfId="153" builtinId="8" hidden="1"/>
    <cellStyle name="Гиперссылка" xfId="155" builtinId="8" hidden="1"/>
    <cellStyle name="Гиперссылка" xfId="157" builtinId="8" hidden="1"/>
    <cellStyle name="Гиперссылка" xfId="159" builtinId="8" hidden="1"/>
    <cellStyle name="Гиперссылка" xfId="161" builtinId="8" hidden="1"/>
    <cellStyle name="Гиперссылка" xfId="163" builtinId="8" hidden="1"/>
    <cellStyle name="Гиперссылка" xfId="165" builtinId="8" hidden="1"/>
    <cellStyle name="Гиперссылка" xfId="167" builtinId="8" hidden="1"/>
    <cellStyle name="Гиперссылка" xfId="169" builtinId="8" hidden="1"/>
    <cellStyle name="Гиперссылка" xfId="171" builtinId="8" hidden="1"/>
    <cellStyle name="Гиперссылка" xfId="173" builtinId="8" hidden="1"/>
    <cellStyle name="Гиперссылка" xfId="175" builtinId="8" hidden="1"/>
    <cellStyle name="Гиперссылка" xfId="177" builtinId="8" hidden="1"/>
    <cellStyle name="Гиперссылка" xfId="179" builtinId="8" hidden="1"/>
    <cellStyle name="Гиперссылка" xfId="181" builtinId="8" hidden="1"/>
    <cellStyle name="Гиперссылка" xfId="183" builtinId="8" hidden="1"/>
    <cellStyle name="Гиперссылка" xfId="185" builtinId="8" hidden="1"/>
    <cellStyle name="Гиперссылка" xfId="187" builtinId="8" hidden="1"/>
    <cellStyle name="Гиперссылка" xfId="189" builtinId="8" hidden="1"/>
    <cellStyle name="Гиперссылка" xfId="191" builtinId="8" hidden="1"/>
    <cellStyle name="Гиперссылка" xfId="193" builtinId="8" hidden="1"/>
    <cellStyle name="Гиперссылка" xfId="195" builtinId="8" hidden="1"/>
    <cellStyle name="Гиперссылка" xfId="197" builtinId="8" hidden="1"/>
    <cellStyle name="Гиперссылка" xfId="199" builtinId="8" hidden="1"/>
    <cellStyle name="Гиперссылка" xfId="201" builtinId="8" hidden="1"/>
    <cellStyle name="Гиперссылка" xfId="203" builtinId="8" hidden="1"/>
    <cellStyle name="Гиперссылка" xfId="205" builtinId="8" hidden="1"/>
    <cellStyle name="Гиперссылка" xfId="207" builtinId="8" hidden="1"/>
    <cellStyle name="Гиперссылка" xfId="209" builtinId="8" hidden="1"/>
    <cellStyle name="Гиперссылка" xfId="211" builtinId="8" hidden="1"/>
    <cellStyle name="Гиперссылка" xfId="213" builtinId="8" hidden="1"/>
    <cellStyle name="Гиперссылка" xfId="215" builtinId="8" hidden="1"/>
    <cellStyle name="Гиперссылка" xfId="217" builtinId="8" hidden="1"/>
    <cellStyle name="Гиперссылка" xfId="219" builtinId="8" hidden="1"/>
    <cellStyle name="Гиперссылка" xfId="221" builtinId="8" hidden="1"/>
    <cellStyle name="Гиперссылка" xfId="223" builtinId="8" hidden="1"/>
    <cellStyle name="Гиперссылка" xfId="225" builtinId="8" hidden="1"/>
    <cellStyle name="Гиперссылка" xfId="227" builtinId="8" hidden="1"/>
    <cellStyle name="Гиперссылка" xfId="229" builtinId="8" hidden="1"/>
    <cellStyle name="Гиперссылка" xfId="231" builtinId="8" hidden="1"/>
    <cellStyle name="Гиперссылка" xfId="233" builtinId="8" hidden="1"/>
    <cellStyle name="Гиперссылка" xfId="235" builtinId="8" hidden="1"/>
    <cellStyle name="Гиперссылка" xfId="237" builtinId="8" hidden="1"/>
    <cellStyle name="Гиперссылка" xfId="239" builtinId="8" hidden="1"/>
    <cellStyle name="Гиперссылка" xfId="241" builtinId="8" hidden="1"/>
    <cellStyle name="Гиперссылка" xfId="243" builtinId="8" hidden="1"/>
    <cellStyle name="Гиперссылка" xfId="245" builtinId="8" hidden="1"/>
    <cellStyle name="Гиперссылка" xfId="247" builtinId="8" hidden="1"/>
    <cellStyle name="Гиперссылка" xfId="249" builtinId="8" hidden="1"/>
    <cellStyle name="Гиперссылка" xfId="251" builtinId="8" hidden="1"/>
    <cellStyle name="Гиперссылка" xfId="253" builtinId="8" hidden="1"/>
    <cellStyle name="Гиперссылка" xfId="255" builtinId="8" hidden="1"/>
    <cellStyle name="Гиперссылка" xfId="257" builtinId="8" hidden="1"/>
    <cellStyle name="Гиперссылка" xfId="259" builtinId="8" hidden="1"/>
    <cellStyle name="Гиперссылка" xfId="261" builtinId="8" hidden="1"/>
    <cellStyle name="Гиперссылка" xfId="263" builtinId="8" hidden="1"/>
    <cellStyle name="Гиперссылка" xfId="265" builtinId="8" hidden="1"/>
    <cellStyle name="Гиперссылка" xfId="267" builtinId="8" hidden="1"/>
    <cellStyle name="Гиперссылка" xfId="269" builtinId="8" hidden="1"/>
    <cellStyle name="Гиперссылка" xfId="271" builtinId="8" hidden="1"/>
    <cellStyle name="Гиперссылка" xfId="273" builtinId="8" hidden="1"/>
    <cellStyle name="Гиперссылка" xfId="275" builtinId="8" hidden="1"/>
    <cellStyle name="Гиперссылка" xfId="277" builtinId="8" hidden="1"/>
    <cellStyle name="Гиперссылка" xfId="279" builtinId="8" hidden="1"/>
    <cellStyle name="Гиперссылка" xfId="281" builtinId="8" hidden="1"/>
    <cellStyle name="Гиперссылка" xfId="283" builtinId="8" hidden="1"/>
    <cellStyle name="Гиперссылка" xfId="285" builtinId="8" hidden="1"/>
    <cellStyle name="Гиперссылка" xfId="287" builtinId="8" hidden="1"/>
    <cellStyle name="Гиперссылка" xfId="289" builtinId="8" hidden="1"/>
    <cellStyle name="Гиперссылка" xfId="291" builtinId="8" hidden="1"/>
    <cellStyle name="Гиперссылка" xfId="293" builtinId="8" hidden="1"/>
    <cellStyle name="Гиперссылка" xfId="295" builtinId="8" hidden="1"/>
    <cellStyle name="Гиперссылка" xfId="297" builtinId="8" hidden="1"/>
    <cellStyle name="Гиперссылка" xfId="299" builtinId="8" hidden="1"/>
    <cellStyle name="Гиперссылка" xfId="301" builtinId="8" hidden="1"/>
    <cellStyle name="Гиперссылка" xfId="303" builtinId="8" hidden="1"/>
    <cellStyle name="Гиперссылка" xfId="305" builtinId="8" hidden="1"/>
    <cellStyle name="Гиперссылка" xfId="307" builtinId="8" hidden="1"/>
    <cellStyle name="Гиперссылка" xfId="309" builtinId="8" hidden="1"/>
    <cellStyle name="Гиперссылка" xfId="311" builtinId="8" hidden="1"/>
    <cellStyle name="Гиперссылка" xfId="313" builtinId="8" hidden="1"/>
    <cellStyle name="Гиперссылка" xfId="315" builtinId="8" hidden="1"/>
    <cellStyle name="Гиперссылка" xfId="317" builtinId="8" hidden="1"/>
    <cellStyle name="Гиперссылка" xfId="319" builtinId="8" hidden="1"/>
    <cellStyle name="Гиперссылка" xfId="321" builtinId="8" hidden="1"/>
    <cellStyle name="Гиперссылка" xfId="323" builtinId="8" hidden="1"/>
    <cellStyle name="Гиперссылка" xfId="325" builtinId="8" hidden="1"/>
    <cellStyle name="Гиперссылка" xfId="327" builtinId="8" hidden="1"/>
    <cellStyle name="Гиперссылка" xfId="329" builtinId="8" hidden="1"/>
    <cellStyle name="Гиперссылка" xfId="331" builtinId="8" hidden="1"/>
    <cellStyle name="Гиперссылка" xfId="333" builtinId="8" hidden="1"/>
    <cellStyle name="Гиперссылка" xfId="335" builtinId="8" hidden="1"/>
    <cellStyle name="Гиперссылка" xfId="337" builtinId="8" hidden="1"/>
    <cellStyle name="Гиперссылка" xfId="339" builtinId="8" hidden="1"/>
    <cellStyle name="Гиперссылка" xfId="341" builtinId="8" hidden="1"/>
    <cellStyle name="Гиперссылка" xfId="343" builtinId="8" hidden="1"/>
    <cellStyle name="Гиперссылка" xfId="345" builtinId="8" hidden="1"/>
    <cellStyle name="Гиперссылка" xfId="347" builtinId="8" hidden="1"/>
    <cellStyle name="Гиперссылка" xfId="349" builtinId="8" hidden="1"/>
    <cellStyle name="Гиперссылка" xfId="351" builtinId="8" hidden="1"/>
    <cellStyle name="Гиперссылка" xfId="353" builtinId="8" hidden="1"/>
    <cellStyle name="Гиперссылка" xfId="355" builtinId="8" hidden="1"/>
    <cellStyle name="Гиперссылка" xfId="357" builtinId="8" hidden="1"/>
    <cellStyle name="Гиперссылка" xfId="359" builtinId="8" hidden="1"/>
    <cellStyle name="Гиперссылка" xfId="361" builtinId="8" hidden="1"/>
    <cellStyle name="Гиперссылка" xfId="363" builtinId="8" hidden="1"/>
    <cellStyle name="Гиперссылка" xfId="365" builtinId="8" hidden="1"/>
    <cellStyle name="Гиперссылка" xfId="367" builtinId="8" hidden="1"/>
    <cellStyle name="Гиперссылка" xfId="369" builtinId="8" hidden="1"/>
    <cellStyle name="Гиперссылка" xfId="371" builtinId="8" hidden="1"/>
    <cellStyle name="Гиперссылка" xfId="373" builtinId="8" hidden="1"/>
    <cellStyle name="Гиперссылка" xfId="375" builtinId="8" hidden="1"/>
    <cellStyle name="Гиперссылка" xfId="377" builtinId="8" hidden="1"/>
    <cellStyle name="Гиперссылка" xfId="379" builtinId="8" hidden="1"/>
    <cellStyle name="Гиперссылка" xfId="381" builtinId="8" hidden="1"/>
    <cellStyle name="Гиперссылка" xfId="383" builtinId="8" hidden="1"/>
    <cellStyle name="Гиперссылка" xfId="385" builtinId="8" hidden="1"/>
    <cellStyle name="Гиперссылка" xfId="387" builtinId="8" hidden="1"/>
    <cellStyle name="Гиперссылка" xfId="389" builtinId="8" hidden="1"/>
    <cellStyle name="Гиперссылка" xfId="391" builtinId="8" hidden="1"/>
    <cellStyle name="Гиперссылка" xfId="393" builtinId="8" hidden="1"/>
    <cellStyle name="Гиперссылка" xfId="395" builtinId="8" hidden="1"/>
    <cellStyle name="Гиперссылка" xfId="397" builtinId="8" hidden="1"/>
    <cellStyle name="Гиперссылка" xfId="399" builtinId="8" hidden="1"/>
    <cellStyle name="Гиперссылка" xfId="401" builtinId="8"/>
    <cellStyle name="Обычный" xfId="0" builtinId="0"/>
    <cellStyle name="Открывавшаяся гиперссылка" xfId="3" builtinId="9" hidden="1"/>
    <cellStyle name="Открывавшаяся гиперссылка" xfId="10" builtinId="9" hidden="1"/>
    <cellStyle name="Открывавшаяся гиперссылка" xfId="12" builtinId="9" hidden="1"/>
    <cellStyle name="Открывавшаяся гиперссылка" xfId="14" builtinId="9" hidden="1"/>
    <cellStyle name="Открывавшаяся гиперссылка" xfId="16" builtinId="9" hidden="1"/>
    <cellStyle name="Открывавшаяся гиперссылка" xfId="18" builtinId="9" hidden="1"/>
    <cellStyle name="Открывавшаяся гиперссылка" xfId="23" builtinId="9" hidden="1"/>
    <cellStyle name="Открывавшаяся гиперссылка" xfId="24" builtinId="9" hidden="1"/>
    <cellStyle name="Открывавшаяся гиперссылка" xfId="25" builtinId="9" hidden="1"/>
    <cellStyle name="Открывавшаяся гиперссылка" xfId="26" builtinId="9" hidden="1"/>
    <cellStyle name="Открывавшаяся гиперссылка" xfId="27" builtinId="9" hidden="1"/>
    <cellStyle name="Открывавшаяся гиперссылка" xfId="28" builtinId="9" hidden="1"/>
    <cellStyle name="Открывавшаяся гиперссылка" xfId="29" builtinId="9" hidden="1"/>
    <cellStyle name="Открывавшаяся гиперссылка" xfId="30" builtinId="9" hidden="1"/>
    <cellStyle name="Открывавшаяся гиперссылка" xfId="31" builtinId="9" hidden="1"/>
    <cellStyle name="Открывавшаяся гиперссылка" xfId="32" builtinId="9" hidden="1"/>
    <cellStyle name="Открывавшаяся гиперссылка" xfId="33" builtinId="9" hidden="1"/>
    <cellStyle name="Открывавшаяся гиперссылка" xfId="34" builtinId="9" hidden="1"/>
    <cellStyle name="Открывавшаяся гиперссылка" xfId="35" builtinId="9" hidden="1"/>
    <cellStyle name="Открывавшаяся гиперссылка" xfId="36" builtinId="9" hidden="1"/>
    <cellStyle name="Открывавшаяся гиперссылка" xfId="37" builtinId="9" hidden="1"/>
    <cellStyle name="Открывавшаяся гиперссылка" xfId="38" builtinId="9" hidden="1"/>
    <cellStyle name="Открывавшаяся гиперссылка" xfId="39" builtinId="9" hidden="1"/>
    <cellStyle name="Открывавшаяся гиперссылка" xfId="40" builtinId="9" hidden="1"/>
    <cellStyle name="Открывавшаяся гиперссылка" xfId="41" builtinId="9" hidden="1"/>
    <cellStyle name="Открывавшаяся гиперссылка" xfId="42" builtinId="9" hidden="1"/>
    <cellStyle name="Открывавшаяся гиперссылка" xfId="43" builtinId="9" hidden="1"/>
    <cellStyle name="Открывавшаяся гиперссылка" xfId="44" builtinId="9" hidden="1"/>
    <cellStyle name="Открывавшаяся гиперссылка" xfId="45" builtinId="9" hidden="1"/>
    <cellStyle name="Открывавшаяся гиперссылка" xfId="46" builtinId="9" hidden="1"/>
    <cellStyle name="Открывавшаяся гиперссылка" xfId="47" builtinId="9" hidden="1"/>
    <cellStyle name="Открывавшаяся гиперссылка" xfId="48" builtinId="9" hidden="1"/>
    <cellStyle name="Открывавшаяся гиперссылка" xfId="49" builtinId="9" hidden="1"/>
    <cellStyle name="Открывавшаяся гиперссылка" xfId="50" builtinId="9" hidden="1"/>
    <cellStyle name="Открывавшаяся гиперссылка" xfId="51" builtinId="9" hidden="1"/>
    <cellStyle name="Открывавшаяся гиперссылка" xfId="52" builtinId="9" hidden="1"/>
    <cellStyle name="Открывавшаяся гиперссылка" xfId="53" builtinId="9" hidden="1"/>
    <cellStyle name="Открывавшаяся гиперссылка" xfId="54" builtinId="9" hidden="1"/>
    <cellStyle name="Открывавшаяся гиперссылка" xfId="55" builtinId="9" hidden="1"/>
    <cellStyle name="Открывавшаяся гиперссылка" xfId="56" builtinId="9" hidden="1"/>
    <cellStyle name="Открывавшаяся гиперссылка" xfId="57" builtinId="9" hidden="1"/>
    <cellStyle name="Открывавшаяся гиперссылка" xfId="58" builtinId="9" hidden="1"/>
    <cellStyle name="Открывавшаяся гиперссылка" xfId="59" builtinId="9" hidden="1"/>
    <cellStyle name="Открывавшаяся гиперссылка" xfId="60" builtinId="9" hidden="1"/>
    <cellStyle name="Открывавшаяся гиперссылка" xfId="61" builtinId="9" hidden="1"/>
    <cellStyle name="Открывавшаяся гиперссылка" xfId="62" builtinId="9" hidden="1"/>
    <cellStyle name="Открывавшаяся гиперссылка" xfId="63" builtinId="9" hidden="1"/>
    <cellStyle name="Открывавшаяся гиперссылка" xfId="64" builtinId="9" hidden="1"/>
    <cellStyle name="Открывавшаяся гиперссылка" xfId="65" builtinId="9" hidden="1"/>
    <cellStyle name="Открывавшаяся гиперссылка" xfId="66" builtinId="9" hidden="1"/>
    <cellStyle name="Открывавшаяся гиперссылка" xfId="67" builtinId="9" hidden="1"/>
    <cellStyle name="Открывавшаяся гиперссылка" xfId="68" builtinId="9" hidden="1"/>
    <cellStyle name="Открывавшаяся гиперссылка" xfId="69" builtinId="9" hidden="1"/>
    <cellStyle name="Открывавшаяся гиперссылка" xfId="70" builtinId="9" hidden="1"/>
    <cellStyle name="Открывавшаяся гиперссылка" xfId="71" builtinId="9" hidden="1"/>
    <cellStyle name="Открывавшаяся гиперссылка" xfId="72" builtinId="9" hidden="1"/>
    <cellStyle name="Открывавшаяся гиперссылка" xfId="73" builtinId="9" hidden="1"/>
    <cellStyle name="Открывавшаяся гиперссылка" xfId="74" builtinId="9" hidden="1"/>
    <cellStyle name="Открывавшаяся гиперссылка" xfId="75" builtinId="9" hidden="1"/>
    <cellStyle name="Открывавшаяся гиперссылка" xfId="76" builtinId="9" hidden="1"/>
    <cellStyle name="Открывавшаяся гиперссылка" xfId="77" builtinId="9" hidden="1"/>
    <cellStyle name="Открывавшаяся гиперссылка" xfId="78" builtinId="9" hidden="1"/>
    <cellStyle name="Открывавшаяся гиперссылка" xfId="79" builtinId="9" hidden="1"/>
    <cellStyle name="Открывавшаяся гиперссылка" xfId="80" builtinId="9" hidden="1"/>
    <cellStyle name="Открывавшаяся гиперссылка" xfId="81" builtinId="9" hidden="1"/>
    <cellStyle name="Открывавшаяся гиперссылка" xfId="82" builtinId="9" hidden="1"/>
    <cellStyle name="Открывавшаяся гиперссылка" xfId="83" builtinId="9" hidden="1"/>
    <cellStyle name="Открывавшаяся гиперссылка" xfId="84" builtinId="9" hidden="1"/>
    <cellStyle name="Открывавшаяся гиперссылка" xfId="85" builtinId="9" hidden="1"/>
    <cellStyle name="Открывавшаяся гиперссылка" xfId="86" builtinId="9" hidden="1"/>
    <cellStyle name="Открывавшаяся гиперссылка" xfId="87" builtinId="9" hidden="1"/>
    <cellStyle name="Открывавшаяся гиперссылка" xfId="88" builtinId="9" hidden="1"/>
    <cellStyle name="Открывавшаяся гиперссылка" xfId="89" builtinId="9" hidden="1"/>
    <cellStyle name="Открывавшаяся гиперссылка" xfId="90" builtinId="9" hidden="1"/>
    <cellStyle name="Открывавшаяся гиперссылка" xfId="91" builtinId="9" hidden="1"/>
    <cellStyle name="Открывавшаяся гиперссылка" xfId="92" builtinId="9" hidden="1"/>
    <cellStyle name="Открывавшаяся гиперссылка" xfId="93" builtinId="9" hidden="1"/>
    <cellStyle name="Открывавшаяся гиперссылка" xfId="94" builtinId="9" hidden="1"/>
    <cellStyle name="Открывавшаяся гиперссылка" xfId="95" builtinId="9" hidden="1"/>
    <cellStyle name="Открывавшаяся гиперссылка" xfId="96" builtinId="9" hidden="1"/>
    <cellStyle name="Открывавшаяся гиперссылка" xfId="97" builtinId="9" hidden="1"/>
    <cellStyle name="Открывавшаяся гиперссылка" xfId="98" builtinId="9" hidden="1"/>
    <cellStyle name="Открывавшаяся гиперссылка" xfId="99" builtinId="9" hidden="1"/>
    <cellStyle name="Открывавшаяся гиперссылка" xfId="100" builtinId="9" hidden="1"/>
    <cellStyle name="Открывавшаяся гиперссылка" xfId="101" builtinId="9" hidden="1"/>
    <cellStyle name="Открывавшаяся гиперссылка" xfId="102" builtinId="9" hidden="1"/>
    <cellStyle name="Открывавшаяся гиперссылка" xfId="103" builtinId="9" hidden="1"/>
    <cellStyle name="Открывавшаяся гиперссылка" xfId="104" builtinId="9" hidden="1"/>
    <cellStyle name="Открывавшаяся гиперссылка" xfId="105" builtinId="9" hidden="1"/>
    <cellStyle name="Открывавшаяся гиперссылка" xfId="106" builtinId="9" hidden="1"/>
    <cellStyle name="Открывавшаяся гиперссылка" xfId="107" builtinId="9" hidden="1"/>
    <cellStyle name="Открывавшаяся гиперссылка" xfId="108" builtinId="9" hidden="1"/>
    <cellStyle name="Открывавшаяся гиперссылка" xfId="109" builtinId="9" hidden="1"/>
    <cellStyle name="Открывавшаяся гиперссылка" xfId="110" builtinId="9" hidden="1"/>
    <cellStyle name="Открывавшаяся гиперссылка" xfId="111" builtinId="9" hidden="1"/>
    <cellStyle name="Открывавшаяся гиперссылка" xfId="112" builtinId="9" hidden="1"/>
    <cellStyle name="Открывавшаяся гиперссылка" xfId="113" builtinId="9" hidden="1"/>
    <cellStyle name="Открывавшаяся гиперссылка" xfId="114" builtinId="9" hidden="1"/>
    <cellStyle name="Открывавшаяся гиперссылка" xfId="115" builtinId="9" hidden="1"/>
    <cellStyle name="Открывавшаяся гиперссылка" xfId="116" builtinId="9" hidden="1"/>
    <cellStyle name="Открывавшаяся гиперссылка" xfId="117" builtinId="9" hidden="1"/>
    <cellStyle name="Открывавшаяся гиперссылка" xfId="118" builtinId="9" hidden="1"/>
    <cellStyle name="Открывавшаяся гиперссылка" xfId="119" builtinId="9" hidden="1"/>
    <cellStyle name="Открывавшаяся гиперссылка" xfId="120" builtinId="9" hidden="1"/>
    <cellStyle name="Открывавшаяся гиперссылка" xfId="121" builtinId="9" hidden="1"/>
    <cellStyle name="Открывавшаяся гиперссылка" xfId="122" builtinId="9" hidden="1"/>
    <cellStyle name="Открывавшаяся гиперссылка" xfId="123" builtinId="9" hidden="1"/>
    <cellStyle name="Открывавшаяся гиперссылка" xfId="124" builtinId="9" hidden="1"/>
    <cellStyle name="Открывавшаяся гиперссылка" xfId="125" builtinId="9" hidden="1"/>
    <cellStyle name="Открывавшаяся гиперссылка" xfId="126" builtinId="9" hidden="1"/>
    <cellStyle name="Открывавшаяся гиперссылка" xfId="127" builtinId="9" hidden="1"/>
    <cellStyle name="Открывавшаяся гиперссылка" xfId="129" builtinId="9" hidden="1"/>
    <cellStyle name="Открывавшаяся гиперссылка" xfId="130" builtinId="9" hidden="1"/>
    <cellStyle name="Открывавшаяся гиперссылка" xfId="132" builtinId="9" hidden="1"/>
    <cellStyle name="Открывавшаяся гиперссылка" xfId="134" builtinId="9" hidden="1"/>
    <cellStyle name="Открывавшаяся гиперссылка" xfId="136" builtinId="9" hidden="1"/>
    <cellStyle name="Открывавшаяся гиперссылка" xfId="138" builtinId="9" hidden="1"/>
    <cellStyle name="Открывавшаяся гиперссылка" xfId="140" builtinId="9" hidden="1"/>
    <cellStyle name="Открывавшаяся гиперссылка" xfId="142" builtinId="9" hidden="1"/>
    <cellStyle name="Открывавшаяся гиперссылка" xfId="144" builtinId="9" hidden="1"/>
    <cellStyle name="Открывавшаяся гиперссылка" xfId="146" builtinId="9" hidden="1"/>
    <cellStyle name="Открывавшаяся гиперссылка" xfId="148" builtinId="9" hidden="1"/>
    <cellStyle name="Открывавшаяся гиперссылка" xfId="150" builtinId="9" hidden="1"/>
    <cellStyle name="Открывавшаяся гиперссылка" xfId="152" builtinId="9" hidden="1"/>
    <cellStyle name="Открывавшаяся гиперссылка" xfId="154" builtinId="9" hidden="1"/>
    <cellStyle name="Открывавшаяся гиперссылка" xfId="156" builtinId="9" hidden="1"/>
    <cellStyle name="Открывавшаяся гиперссылка" xfId="158" builtinId="9" hidden="1"/>
    <cellStyle name="Открывавшаяся гиперссылка" xfId="160" builtinId="9" hidden="1"/>
    <cellStyle name="Открывавшаяся гиперссылка" xfId="162" builtinId="9" hidden="1"/>
    <cellStyle name="Открывавшаяся гиперссылка" xfId="164" builtinId="9" hidden="1"/>
    <cellStyle name="Открывавшаяся гиперссылка" xfId="166" builtinId="9" hidden="1"/>
    <cellStyle name="Открывавшаяся гиперссылка" xfId="168" builtinId="9" hidden="1"/>
    <cellStyle name="Открывавшаяся гиперссылка" xfId="170" builtinId="9" hidden="1"/>
    <cellStyle name="Открывавшаяся гиперссылка" xfId="172" builtinId="9" hidden="1"/>
    <cellStyle name="Открывавшаяся гиперссылка" xfId="174" builtinId="9" hidden="1"/>
    <cellStyle name="Открывавшаяся гиперссылка" xfId="176" builtinId="9" hidden="1"/>
    <cellStyle name="Открывавшаяся гиперссылка" xfId="178" builtinId="9" hidden="1"/>
    <cellStyle name="Открывавшаяся гиперссылка" xfId="180" builtinId="9" hidden="1"/>
    <cellStyle name="Открывавшаяся гиперссылка" xfId="182" builtinId="9" hidden="1"/>
    <cellStyle name="Открывавшаяся гиперссылка" xfId="184" builtinId="9" hidden="1"/>
    <cellStyle name="Открывавшаяся гиперссылка" xfId="186" builtinId="9" hidden="1"/>
    <cellStyle name="Открывавшаяся гиперссылка" xfId="188" builtinId="9" hidden="1"/>
    <cellStyle name="Открывавшаяся гиперссылка" xfId="190" builtinId="9" hidden="1"/>
    <cellStyle name="Открывавшаяся гиперссылка" xfId="192" builtinId="9" hidden="1"/>
    <cellStyle name="Открывавшаяся гиперссылка" xfId="194" builtinId="9" hidden="1"/>
    <cellStyle name="Открывавшаяся гиперссылка" xfId="196" builtinId="9" hidden="1"/>
    <cellStyle name="Открывавшаяся гиперссылка" xfId="198" builtinId="9" hidden="1"/>
    <cellStyle name="Открывавшаяся гиперссылка" xfId="200" builtinId="9" hidden="1"/>
    <cellStyle name="Открывавшаяся гиперссылка" xfId="202" builtinId="9" hidden="1"/>
    <cellStyle name="Открывавшаяся гиперссылка" xfId="204" builtinId="9" hidden="1"/>
    <cellStyle name="Открывавшаяся гиперссылка" xfId="206" builtinId="9" hidden="1"/>
    <cellStyle name="Открывавшаяся гиперссылка" xfId="208" builtinId="9" hidden="1"/>
    <cellStyle name="Открывавшаяся гиперссылка" xfId="210" builtinId="9" hidden="1"/>
    <cellStyle name="Открывавшаяся гиперссылка" xfId="212" builtinId="9" hidden="1"/>
    <cellStyle name="Открывавшаяся гиперссылка" xfId="214" builtinId="9" hidden="1"/>
    <cellStyle name="Открывавшаяся гиперссылка" xfId="216" builtinId="9" hidden="1"/>
    <cellStyle name="Открывавшаяся гиперссылка" xfId="218" builtinId="9" hidden="1"/>
    <cellStyle name="Открывавшаяся гиперссылка" xfId="220" builtinId="9" hidden="1"/>
    <cellStyle name="Открывавшаяся гиперссылка" xfId="222" builtinId="9" hidden="1"/>
    <cellStyle name="Открывавшаяся гиперссылка" xfId="224" builtinId="9" hidden="1"/>
    <cellStyle name="Открывавшаяся гиперссылка" xfId="226" builtinId="9" hidden="1"/>
    <cellStyle name="Открывавшаяся гиперссылка" xfId="228" builtinId="9" hidden="1"/>
    <cellStyle name="Открывавшаяся гиперссылка" xfId="230" builtinId="9" hidden="1"/>
    <cellStyle name="Открывавшаяся гиперссылка" xfId="232" builtinId="9" hidden="1"/>
    <cellStyle name="Открывавшаяся гиперссылка" xfId="234" builtinId="9" hidden="1"/>
    <cellStyle name="Открывавшаяся гиперссылка" xfId="236" builtinId="9" hidden="1"/>
    <cellStyle name="Открывавшаяся гиперссылка" xfId="238" builtinId="9" hidden="1"/>
    <cellStyle name="Открывавшаяся гиперссылка" xfId="240" builtinId="9" hidden="1"/>
    <cellStyle name="Открывавшаяся гиперссылка" xfId="242" builtinId="9" hidden="1"/>
    <cellStyle name="Открывавшаяся гиперссылка" xfId="244" builtinId="9" hidden="1"/>
    <cellStyle name="Открывавшаяся гиперссылка" xfId="246" builtinId="9" hidden="1"/>
    <cellStyle name="Открывавшаяся гиперссылка" xfId="248" builtinId="9" hidden="1"/>
    <cellStyle name="Открывавшаяся гиперссылка" xfId="250" builtinId="9" hidden="1"/>
    <cellStyle name="Открывавшаяся гиперссылка" xfId="252" builtinId="9" hidden="1"/>
    <cellStyle name="Открывавшаяся гиперссылка" xfId="254" builtinId="9" hidden="1"/>
    <cellStyle name="Открывавшаяся гиперссылка" xfId="256" builtinId="9" hidden="1"/>
    <cellStyle name="Открывавшаяся гиперссылка" xfId="258" builtinId="9" hidden="1"/>
    <cellStyle name="Открывавшаяся гиперссылка" xfId="260" builtinId="9" hidden="1"/>
    <cellStyle name="Открывавшаяся гиперссылка" xfId="262" builtinId="9" hidden="1"/>
    <cellStyle name="Открывавшаяся гиперссылка" xfId="264" builtinId="9" hidden="1"/>
    <cellStyle name="Открывавшаяся гиперссылка" xfId="266" builtinId="9" hidden="1"/>
    <cellStyle name="Открывавшаяся гиперссылка" xfId="268" builtinId="9" hidden="1"/>
    <cellStyle name="Открывавшаяся гиперссылка" xfId="270" builtinId="9" hidden="1"/>
    <cellStyle name="Открывавшаяся гиперссылка" xfId="272" builtinId="9" hidden="1"/>
    <cellStyle name="Открывавшаяся гиперссылка" xfId="274" builtinId="9" hidden="1"/>
    <cellStyle name="Открывавшаяся гиперссылка" xfId="276" builtinId="9" hidden="1"/>
    <cellStyle name="Открывавшаяся гиперссылка" xfId="278" builtinId="9" hidden="1"/>
    <cellStyle name="Открывавшаяся гиперссылка" xfId="280" builtinId="9" hidden="1"/>
    <cellStyle name="Открывавшаяся гиперссылка" xfId="282" builtinId="9" hidden="1"/>
    <cellStyle name="Открывавшаяся гиперссылка" xfId="284" builtinId="9" hidden="1"/>
    <cellStyle name="Открывавшаяся гиперссылка" xfId="286" builtinId="9" hidden="1"/>
    <cellStyle name="Открывавшаяся гиперссылка" xfId="288" builtinId="9" hidden="1"/>
    <cellStyle name="Открывавшаяся гиперссылка" xfId="290" builtinId="9" hidden="1"/>
    <cellStyle name="Открывавшаяся гиперссылка" xfId="292" builtinId="9" hidden="1"/>
    <cellStyle name="Открывавшаяся гиперссылка" xfId="294" builtinId="9" hidden="1"/>
    <cellStyle name="Открывавшаяся гиперссылка" xfId="296" builtinId="9" hidden="1"/>
    <cellStyle name="Открывавшаяся гиперссылка" xfId="298" builtinId="9" hidden="1"/>
    <cellStyle name="Открывавшаяся гиперссылка" xfId="300" builtinId="9" hidden="1"/>
    <cellStyle name="Открывавшаяся гиперссылка" xfId="302" builtinId="9" hidden="1"/>
    <cellStyle name="Открывавшаяся гиперссылка" xfId="304" builtinId="9" hidden="1"/>
    <cellStyle name="Открывавшаяся гиперссылка" xfId="306" builtinId="9" hidden="1"/>
    <cellStyle name="Открывавшаяся гиперссылка" xfId="308" builtinId="9" hidden="1"/>
    <cellStyle name="Открывавшаяся гиперссылка" xfId="310" builtinId="9" hidden="1"/>
    <cellStyle name="Открывавшаяся гиперссылка" xfId="312" builtinId="9" hidden="1"/>
    <cellStyle name="Открывавшаяся гиперссылка" xfId="314" builtinId="9" hidden="1"/>
    <cellStyle name="Открывавшаяся гиперссылка" xfId="316" builtinId="9" hidden="1"/>
    <cellStyle name="Открывавшаяся гиперссылка" xfId="318" builtinId="9" hidden="1"/>
    <cellStyle name="Открывавшаяся гиперссылка" xfId="320" builtinId="9" hidden="1"/>
    <cellStyle name="Открывавшаяся гиперссылка" xfId="322" builtinId="9" hidden="1"/>
    <cellStyle name="Открывавшаяся гиперссылка" xfId="324" builtinId="9" hidden="1"/>
    <cellStyle name="Открывавшаяся гиперссылка" xfId="326" builtinId="9" hidden="1"/>
    <cellStyle name="Открывавшаяся гиперссылка" xfId="328" builtinId="9" hidden="1"/>
    <cellStyle name="Открывавшаяся гиперссылка" xfId="330" builtinId="9" hidden="1"/>
    <cellStyle name="Открывавшаяся гиперссылка" xfId="332" builtinId="9" hidden="1"/>
    <cellStyle name="Открывавшаяся гиперссылка" xfId="334" builtinId="9" hidden="1"/>
    <cellStyle name="Открывавшаяся гиперссылка" xfId="336" builtinId="9" hidden="1"/>
    <cellStyle name="Открывавшаяся гиперссылка" xfId="338" builtinId="9" hidden="1"/>
    <cellStyle name="Открывавшаяся гиперссылка" xfId="340" builtinId="9" hidden="1"/>
    <cellStyle name="Открывавшаяся гиперссылка" xfId="342" builtinId="9" hidden="1"/>
    <cellStyle name="Открывавшаяся гиперссылка" xfId="344" builtinId="9" hidden="1"/>
    <cellStyle name="Открывавшаяся гиперссылка" xfId="346" builtinId="9" hidden="1"/>
    <cellStyle name="Открывавшаяся гиперссылка" xfId="348" builtinId="9" hidden="1"/>
    <cellStyle name="Открывавшаяся гиперссылка" xfId="350" builtinId="9" hidden="1"/>
    <cellStyle name="Открывавшаяся гиперссылка" xfId="352" builtinId="9" hidden="1"/>
    <cellStyle name="Открывавшаяся гиперссылка" xfId="354" builtinId="9" hidden="1"/>
    <cellStyle name="Открывавшаяся гиперссылка" xfId="356" builtinId="9" hidden="1"/>
    <cellStyle name="Открывавшаяся гиперссылка" xfId="358" builtinId="9" hidden="1"/>
    <cellStyle name="Открывавшаяся гиперссылка" xfId="360" builtinId="9" hidden="1"/>
    <cellStyle name="Открывавшаяся гиперссылка" xfId="362" builtinId="9" hidden="1"/>
    <cellStyle name="Открывавшаяся гиперссылка" xfId="364" builtinId="9" hidden="1"/>
    <cellStyle name="Открывавшаяся гиперссылка" xfId="366" builtinId="9" hidden="1"/>
    <cellStyle name="Открывавшаяся гиперссылка" xfId="368" builtinId="9" hidden="1"/>
    <cellStyle name="Открывавшаяся гиперссылка" xfId="370" builtinId="9" hidden="1"/>
    <cellStyle name="Открывавшаяся гиперссылка" xfId="372" builtinId="9" hidden="1"/>
    <cellStyle name="Открывавшаяся гиперссылка" xfId="374" builtinId="9" hidden="1"/>
    <cellStyle name="Открывавшаяся гиперссылка" xfId="376" builtinId="9" hidden="1"/>
    <cellStyle name="Открывавшаяся гиперссылка" xfId="378" builtinId="9" hidden="1"/>
    <cellStyle name="Открывавшаяся гиперссылка" xfId="380" builtinId="9" hidden="1"/>
    <cellStyle name="Открывавшаяся гиперссылка" xfId="382" builtinId="9" hidden="1"/>
    <cellStyle name="Открывавшаяся гиперссылка" xfId="384" builtinId="9" hidden="1"/>
    <cellStyle name="Открывавшаяся гиперссылка" xfId="386" builtinId="9" hidden="1"/>
    <cellStyle name="Открывавшаяся гиперссылка" xfId="388" builtinId="9" hidden="1"/>
    <cellStyle name="Открывавшаяся гиперссылка" xfId="390" builtinId="9" hidden="1"/>
    <cellStyle name="Открывавшаяся гиперссылка" xfId="392" builtinId="9" hidden="1"/>
    <cellStyle name="Открывавшаяся гиперссылка" xfId="394" builtinId="9" hidden="1"/>
    <cellStyle name="Открывавшаяся гиперссылка" xfId="396" builtinId="9" hidden="1"/>
    <cellStyle name="Открывавшаяся гиперссылка" xfId="398" builtinId="9" hidden="1"/>
    <cellStyle name="Открывавшаяся гиперссылка" xfId="400" builtinId="9" hidden="1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81280</xdr:colOff>
      <xdr:row>1</xdr:row>
      <xdr:rowOff>182880</xdr:rowOff>
    </xdr:from>
    <xdr:to>
      <xdr:col>1</xdr:col>
      <xdr:colOff>944880</xdr:colOff>
      <xdr:row>1</xdr:row>
      <xdr:rowOff>873760</xdr:rowOff>
    </xdr:to>
    <xdr:pic>
      <xdr:nvPicPr>
        <xdr:cNvPr id="4" name="Picture 3" descr="D:\IPMA\Website\Intranet\323 Official Graphics\IPMA_full_logo_sm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640" y="345440"/>
          <a:ext cx="863600" cy="6908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PMCert Color">
  <a:themeElements>
    <a:clrScheme name="Custom 275">
      <a:dk1>
        <a:sysClr val="windowText" lastClr="000000"/>
      </a:dk1>
      <a:lt1>
        <a:sysClr val="window" lastClr="FFFFFF"/>
      </a:lt1>
      <a:dk2>
        <a:srgbClr val="800000"/>
      </a:dk2>
      <a:lt2>
        <a:srgbClr val="0000FF"/>
      </a:lt2>
      <a:accent1>
        <a:srgbClr val="FFC4C9"/>
      </a:accent1>
      <a:accent2>
        <a:srgbClr val="CCEEFF"/>
      </a:accent2>
      <a:accent3>
        <a:srgbClr val="DEFECE"/>
      </a:accent3>
      <a:accent4>
        <a:srgbClr val="EEDEFE"/>
      </a:accent4>
      <a:accent5>
        <a:srgbClr val="FFFFCC"/>
      </a:accent5>
      <a:accent6>
        <a:srgbClr val="F79646"/>
      </a:accent6>
      <a:hlink>
        <a:srgbClr val="0099EE"/>
      </a:hlink>
      <a:folHlink>
        <a:srgbClr val="CC00CC"/>
      </a:folHlink>
    </a:clrScheme>
    <a:fontScheme name="Office 2">
      <a:majorFont>
        <a:latin typeface="Calibri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ambria"/>
        <a:ea typeface=""/>
        <a:cs typeface=""/>
        <a:font script="Jpan" typeface="ＭＳ Ｐ明朝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pma@kpma.kz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2:G23"/>
  <sheetViews>
    <sheetView showGridLines="0" topLeftCell="A7" zoomScale="115" zoomScaleNormal="115" zoomScalePageLayoutView="125" workbookViewId="0">
      <selection activeCell="C16" sqref="C16:D16"/>
    </sheetView>
  </sheetViews>
  <sheetFormatPr defaultColWidth="10.85546875" defaultRowHeight="14.25" x14ac:dyDescent="0.2"/>
  <cols>
    <col min="1" max="1" width="2.85546875" style="1" customWidth="1"/>
    <col min="2" max="2" width="15.85546875" style="1" customWidth="1"/>
    <col min="3" max="3" width="50.85546875" style="1" customWidth="1"/>
    <col min="4" max="4" width="15.85546875" style="1" customWidth="1"/>
    <col min="5" max="16384" width="10.85546875" style="1"/>
  </cols>
  <sheetData>
    <row r="2" spans="1:7" ht="78.95" customHeight="1" x14ac:dyDescent="0.2">
      <c r="A2" s="66"/>
      <c r="B2" s="66"/>
      <c r="C2" s="27" t="s">
        <v>10</v>
      </c>
      <c r="D2" s="29" t="s">
        <v>0</v>
      </c>
      <c r="E2" s="26"/>
    </row>
    <row r="3" spans="1:7" ht="27.95" customHeight="1" x14ac:dyDescent="0.2">
      <c r="B3" s="53"/>
      <c r="C3" s="62" t="s">
        <v>11</v>
      </c>
      <c r="D3" s="53"/>
      <c r="E3" s="53"/>
      <c r="F3" s="53"/>
      <c r="G3" s="53"/>
    </row>
    <row r="5" spans="1:7" s="4" customFormat="1" ht="14.25" customHeight="1" x14ac:dyDescent="0.2">
      <c r="B5" s="67" t="s">
        <v>12</v>
      </c>
      <c r="C5" s="68"/>
      <c r="D5" s="69"/>
    </row>
    <row r="6" spans="1:7" s="8" customFormat="1" ht="25.5" customHeight="1" x14ac:dyDescent="0.2">
      <c r="B6" s="75" t="s">
        <v>13</v>
      </c>
      <c r="C6" s="70" t="s">
        <v>14</v>
      </c>
      <c r="D6" s="70"/>
    </row>
    <row r="7" spans="1:7" s="8" customFormat="1" ht="24.75" customHeight="1" x14ac:dyDescent="0.2">
      <c r="B7" s="76"/>
      <c r="C7" s="71" t="s">
        <v>82</v>
      </c>
      <c r="D7" s="72"/>
    </row>
    <row r="8" spans="1:7" s="5" customFormat="1" ht="12.75" x14ac:dyDescent="0.2">
      <c r="B8" s="6"/>
      <c r="D8" s="7"/>
    </row>
    <row r="10" spans="1:7" s="4" customFormat="1" ht="18" customHeight="1" x14ac:dyDescent="0.2">
      <c r="B10" s="67" t="s">
        <v>15</v>
      </c>
      <c r="C10" s="68"/>
      <c r="D10" s="69"/>
    </row>
    <row r="11" spans="1:7" s="39" customFormat="1" ht="18.95" customHeight="1" x14ac:dyDescent="0.2">
      <c r="B11" s="41" t="s">
        <v>16</v>
      </c>
      <c r="C11" s="83" t="s">
        <v>18</v>
      </c>
      <c r="D11" s="74"/>
    </row>
    <row r="12" spans="1:7" s="39" customFormat="1" ht="18" customHeight="1" x14ac:dyDescent="0.2">
      <c r="B12" s="64" t="s">
        <v>17</v>
      </c>
      <c r="C12" s="87" t="s">
        <v>19</v>
      </c>
      <c r="D12" s="88"/>
    </row>
    <row r="13" spans="1:7" s="5" customFormat="1" ht="30" customHeight="1" x14ac:dyDescent="0.2">
      <c r="B13" s="28" t="s">
        <v>20</v>
      </c>
      <c r="C13" s="78" t="s">
        <v>21</v>
      </c>
      <c r="D13" s="78"/>
    </row>
    <row r="14" spans="1:7" s="39" customFormat="1" ht="30" customHeight="1" x14ac:dyDescent="0.2">
      <c r="B14" s="40" t="s">
        <v>22</v>
      </c>
      <c r="C14" s="83" t="s">
        <v>23</v>
      </c>
      <c r="D14" s="74"/>
    </row>
    <row r="15" spans="1:7" s="5" customFormat="1" ht="41.1" customHeight="1" x14ac:dyDescent="0.2">
      <c r="B15" s="75" t="s">
        <v>24</v>
      </c>
      <c r="C15" s="79" t="s">
        <v>25</v>
      </c>
      <c r="D15" s="80"/>
    </row>
    <row r="16" spans="1:7" s="5" customFormat="1" ht="56.25" customHeight="1" x14ac:dyDescent="0.2">
      <c r="B16" s="77"/>
      <c r="C16" s="81" t="s">
        <v>26</v>
      </c>
      <c r="D16" s="82"/>
    </row>
    <row r="17" spans="2:4" s="5" customFormat="1" ht="56.1" customHeight="1" x14ac:dyDescent="0.2">
      <c r="B17" s="77"/>
      <c r="C17" s="72" t="s">
        <v>36</v>
      </c>
      <c r="D17" s="72"/>
    </row>
    <row r="18" spans="2:4" s="39" customFormat="1" ht="51" customHeight="1" x14ac:dyDescent="0.2">
      <c r="B18" s="89" t="s">
        <v>27</v>
      </c>
      <c r="C18" s="84" t="s">
        <v>81</v>
      </c>
      <c r="D18" s="80"/>
    </row>
    <row r="19" spans="2:4" s="39" customFormat="1" ht="42.75" customHeight="1" x14ac:dyDescent="0.2">
      <c r="B19" s="90"/>
      <c r="C19" s="85" t="s">
        <v>28</v>
      </c>
      <c r="D19" s="86"/>
    </row>
    <row r="20" spans="2:4" s="5" customFormat="1" ht="68.25" customHeight="1" x14ac:dyDescent="0.2">
      <c r="B20" s="63" t="s">
        <v>29</v>
      </c>
      <c r="C20" s="73" t="s">
        <v>30</v>
      </c>
      <c r="D20" s="74"/>
    </row>
    <row r="23" spans="2:4" x14ac:dyDescent="0.2">
      <c r="B23" s="42" t="s">
        <v>9</v>
      </c>
    </row>
  </sheetData>
  <mergeCells count="18">
    <mergeCell ref="C20:D20"/>
    <mergeCell ref="B6:B7"/>
    <mergeCell ref="B15:B17"/>
    <mergeCell ref="C13:D13"/>
    <mergeCell ref="C15:D15"/>
    <mergeCell ref="C16:D16"/>
    <mergeCell ref="C17:D17"/>
    <mergeCell ref="C14:D14"/>
    <mergeCell ref="C18:D18"/>
    <mergeCell ref="C19:D19"/>
    <mergeCell ref="C11:D11"/>
    <mergeCell ref="C12:D12"/>
    <mergeCell ref="B18:B19"/>
    <mergeCell ref="A2:B2"/>
    <mergeCell ref="B5:D5"/>
    <mergeCell ref="C6:D6"/>
    <mergeCell ref="C7:D7"/>
    <mergeCell ref="B10:D10"/>
  </mergeCells>
  <phoneticPr fontId="10" type="noConversion"/>
  <hyperlinks>
    <hyperlink ref="C7" r:id="rId1"/>
  </hyperlinks>
  <pageMargins left="0.79000000000000015" right="0.79000000000000015" top="0.79000000000000015" bottom="0.79000000000000015" header="0.79000000000000015" footer="0.79000000000000015"/>
  <pageSetup paperSize="9" orientation="portrait" horizontalDpi="4294967292" verticalDpi="4294967292" r:id="rId2"/>
  <headerFooter>
    <oddFooter>&amp;L&amp;K000000IPMA ICR Handbook_x000D_&amp;KFF0000IPMA Internal Document&amp;C&amp;K000000&amp;P of &amp;N&amp;R&amp;K000000Self-Assessment_x000D_v0.5, 20.06.2016</oddFooter>
  </headerFooter>
  <drawing r:id="rId3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/>
  </sheetPr>
  <dimension ref="B1:M101"/>
  <sheetViews>
    <sheetView showGridLines="0" zoomScale="125" zoomScaleNormal="125" zoomScalePageLayoutView="125" workbookViewId="0">
      <pane ySplit="7" topLeftCell="A8" activePane="bottomLeft" state="frozenSplit"/>
      <selection activeCell="C3" sqref="C3"/>
      <selection pane="bottomLeft" activeCell="G3" sqref="G3"/>
    </sheetView>
  </sheetViews>
  <sheetFormatPr defaultColWidth="10.85546875" defaultRowHeight="12.75" x14ac:dyDescent="0.2"/>
  <cols>
    <col min="1" max="1" width="3" style="10" customWidth="1"/>
    <col min="2" max="2" width="7.7109375" style="10" customWidth="1"/>
    <col min="3" max="3" width="41.140625" style="9" customWidth="1"/>
    <col min="4" max="4" width="10.85546875" style="10" customWidth="1"/>
    <col min="5" max="5" width="13.42578125" style="10" customWidth="1"/>
    <col min="6" max="6" width="2.85546875" style="10" customWidth="1"/>
    <col min="7" max="7" width="13.5703125" style="10" customWidth="1"/>
    <col min="8" max="8" width="5.7109375" style="10" customWidth="1"/>
    <col min="9" max="9" width="14.42578125" style="10" customWidth="1"/>
    <col min="10" max="10" width="53.7109375" style="10" customWidth="1"/>
    <col min="11" max="12" width="10.85546875" style="10"/>
    <col min="13" max="13" width="0" style="54" hidden="1" customWidth="1"/>
    <col min="14" max="16384" width="10.85546875" style="10"/>
  </cols>
  <sheetData>
    <row r="1" spans="2:13" ht="12.95" customHeight="1" x14ac:dyDescent="0.2">
      <c r="E1" s="9"/>
    </row>
    <row r="2" spans="2:13" ht="15.95" customHeight="1" x14ac:dyDescent="0.2">
      <c r="D2" s="24" t="s">
        <v>33</v>
      </c>
      <c r="E2" s="25"/>
      <c r="F2" s="11"/>
      <c r="G2" s="24" t="s">
        <v>79</v>
      </c>
      <c r="I2" s="24" t="s">
        <v>34</v>
      </c>
    </row>
    <row r="3" spans="2:13" ht="18" customHeight="1" x14ac:dyDescent="0.2">
      <c r="B3" s="2" t="s">
        <v>31</v>
      </c>
      <c r="D3" s="94" t="s">
        <v>80</v>
      </c>
      <c r="E3" s="95"/>
      <c r="F3" s="12"/>
      <c r="G3" s="65" t="s">
        <v>85</v>
      </c>
      <c r="I3" s="44" t="s">
        <v>1</v>
      </c>
      <c r="J3" s="60" t="str">
        <f>IF(AND(OR(G3="C",G3="D"),OR((I3="Programme"),I3="Portfolio")),"   Invalid Domain or Level","")</f>
        <v/>
      </c>
    </row>
    <row r="4" spans="2:13" ht="15.95" customHeight="1" x14ac:dyDescent="0.2">
      <c r="B4" s="38" t="s">
        <v>32</v>
      </c>
      <c r="F4" s="11"/>
      <c r="G4" s="43"/>
    </row>
    <row r="5" spans="2:13" s="14" customFormat="1" ht="48" customHeight="1" x14ac:dyDescent="0.2">
      <c r="B5" s="96" t="s">
        <v>11</v>
      </c>
      <c r="C5" s="96"/>
      <c r="D5" s="97" t="s">
        <v>26</v>
      </c>
      <c r="E5" s="98"/>
      <c r="F5" s="98"/>
      <c r="G5" s="98"/>
      <c r="H5" s="98"/>
      <c r="I5" s="98"/>
      <c r="J5" s="99"/>
      <c r="M5" s="55"/>
    </row>
    <row r="6" spans="2:13" s="14" customFormat="1" ht="20.100000000000001" customHeight="1" x14ac:dyDescent="0.2">
      <c r="C6" s="13"/>
      <c r="D6" s="100" t="s">
        <v>35</v>
      </c>
      <c r="E6" s="101"/>
      <c r="F6" s="101"/>
      <c r="G6" s="101"/>
      <c r="H6" s="101"/>
      <c r="I6" s="101"/>
      <c r="J6" s="102"/>
      <c r="M6" s="55"/>
    </row>
    <row r="7" spans="2:13" s="14" customFormat="1" ht="39.950000000000003" customHeight="1" x14ac:dyDescent="0.2">
      <c r="B7" s="103" t="s">
        <v>40</v>
      </c>
      <c r="C7" s="103"/>
      <c r="D7" s="59" t="s">
        <v>37</v>
      </c>
      <c r="E7" s="59" t="s">
        <v>38</v>
      </c>
      <c r="F7" s="58"/>
      <c r="G7" s="104" t="s">
        <v>39</v>
      </c>
      <c r="H7" s="104"/>
      <c r="I7" s="104"/>
      <c r="J7" s="104"/>
      <c r="M7" s="55"/>
    </row>
    <row r="8" spans="2:13" ht="18" customHeight="1" x14ac:dyDescent="0.2">
      <c r="C8" s="23" t="s">
        <v>41</v>
      </c>
      <c r="D8" s="15"/>
      <c r="E8" s="15"/>
      <c r="F8" s="16"/>
    </row>
    <row r="9" spans="2:13" ht="15.95" customHeight="1" x14ac:dyDescent="0.2">
      <c r="B9" s="34" t="str">
        <f>CONCATENATE($E$98,".3.",M9)</f>
        <v>4.3.1</v>
      </c>
      <c r="C9" s="52" t="s">
        <v>44</v>
      </c>
      <c r="D9" s="30">
        <v>1</v>
      </c>
      <c r="E9" s="30">
        <v>1</v>
      </c>
      <c r="F9" s="17"/>
      <c r="G9" s="105"/>
      <c r="H9" s="106"/>
      <c r="I9" s="106"/>
      <c r="J9" s="106"/>
      <c r="K9" s="37"/>
      <c r="M9" s="54">
        <v>1</v>
      </c>
    </row>
    <row r="10" spans="2:13" ht="15.95" customHeight="1" x14ac:dyDescent="0.2">
      <c r="B10" s="34" t="str">
        <f>CONCATENATE($E$98,".3.",M10)</f>
        <v>4.3.2</v>
      </c>
      <c r="C10" s="52" t="s">
        <v>45</v>
      </c>
      <c r="D10" s="30">
        <v>2</v>
      </c>
      <c r="E10" s="30">
        <v>2</v>
      </c>
      <c r="F10" s="17"/>
      <c r="G10" s="92"/>
      <c r="H10" s="93"/>
      <c r="I10" s="93"/>
      <c r="J10" s="93"/>
      <c r="K10" s="37"/>
      <c r="M10" s="54">
        <f>1+M9</f>
        <v>2</v>
      </c>
    </row>
    <row r="11" spans="2:13" ht="15.95" customHeight="1" x14ac:dyDescent="0.2">
      <c r="B11" s="34" t="str">
        <f>CONCATENATE($E$98,".3.",M11)</f>
        <v>4.3.3</v>
      </c>
      <c r="C11" s="52" t="s">
        <v>46</v>
      </c>
      <c r="D11" s="30">
        <v>3</v>
      </c>
      <c r="E11" s="30">
        <v>3</v>
      </c>
      <c r="F11" s="17"/>
      <c r="G11" s="92"/>
      <c r="H11" s="93"/>
      <c r="I11" s="93"/>
      <c r="J11" s="93"/>
      <c r="K11" s="37"/>
      <c r="M11" s="54">
        <f t="shared" ref="M11:M13" si="0">1+M10</f>
        <v>3</v>
      </c>
    </row>
    <row r="12" spans="2:13" ht="15.95" customHeight="1" x14ac:dyDescent="0.2">
      <c r="B12" s="34" t="str">
        <f>CONCATENATE($E$98,".3.",M12)</f>
        <v>4.3.4</v>
      </c>
      <c r="C12" s="52" t="s">
        <v>47</v>
      </c>
      <c r="D12" s="30">
        <v>3</v>
      </c>
      <c r="E12" s="30">
        <v>3</v>
      </c>
      <c r="F12" s="17"/>
      <c r="G12" s="92"/>
      <c r="H12" s="93"/>
      <c r="I12" s="93"/>
      <c r="J12" s="93"/>
      <c r="K12" s="37"/>
      <c r="M12" s="54">
        <f t="shared" si="0"/>
        <v>4</v>
      </c>
    </row>
    <row r="13" spans="2:13" ht="15.95" customHeight="1" x14ac:dyDescent="0.2">
      <c r="B13" s="34" t="str">
        <f>CONCATENATE($E$98,".3.",M13)</f>
        <v>4.3.5</v>
      </c>
      <c r="C13" s="52" t="s">
        <v>48</v>
      </c>
      <c r="D13" s="30">
        <v>2</v>
      </c>
      <c r="E13" s="30">
        <v>2</v>
      </c>
      <c r="F13" s="17"/>
      <c r="G13" s="92"/>
      <c r="H13" s="93"/>
      <c r="I13" s="93"/>
      <c r="J13" s="93"/>
      <c r="K13" s="37"/>
      <c r="M13" s="54">
        <f t="shared" si="0"/>
        <v>5</v>
      </c>
    </row>
    <row r="14" spans="2:13" s="20" customFormat="1" ht="21" customHeight="1" x14ac:dyDescent="0.2">
      <c r="C14" s="46" t="s">
        <v>72</v>
      </c>
      <c r="D14" s="48">
        <f>IF(COUNTIF(D9:D13,"")=$M13,"",(COUNTIF(D9:D13,3)))</f>
        <v>2</v>
      </c>
      <c r="E14" s="48">
        <f>IF(COUNTIF(E9:E13,"")=$M13,"",(COUNTIF(E9:E13,3)))</f>
        <v>2</v>
      </c>
      <c r="F14" s="18"/>
      <c r="G14" s="19"/>
      <c r="H14" s="19"/>
      <c r="I14" s="19"/>
      <c r="J14" s="19"/>
      <c r="M14" s="56"/>
    </row>
    <row r="15" spans="2:13" ht="14.25" x14ac:dyDescent="0.2">
      <c r="D15" s="61"/>
      <c r="E15" s="15"/>
      <c r="F15" s="16"/>
      <c r="G15" s="21"/>
      <c r="H15" s="21"/>
      <c r="I15" s="21"/>
      <c r="J15" s="21"/>
    </row>
    <row r="16" spans="2:13" ht="18" customHeight="1" x14ac:dyDescent="0.2">
      <c r="C16" s="23" t="s">
        <v>42</v>
      </c>
      <c r="D16" s="15"/>
      <c r="E16" s="15"/>
      <c r="F16" s="16"/>
      <c r="G16" s="21"/>
      <c r="H16" s="21"/>
      <c r="I16" s="21"/>
      <c r="J16" s="21"/>
    </row>
    <row r="17" spans="2:13" ht="15.95" customHeight="1" x14ac:dyDescent="0.2">
      <c r="B17" s="34" t="str">
        <f t="shared" ref="B17:B26" si="1">CONCATENATE($E$98,".4.",M17)</f>
        <v>4.4.1</v>
      </c>
      <c r="C17" s="52" t="s">
        <v>49</v>
      </c>
      <c r="D17" s="30">
        <v>3</v>
      </c>
      <c r="E17" s="30">
        <v>2</v>
      </c>
      <c r="F17" s="17"/>
      <c r="G17" s="92"/>
      <c r="H17" s="93"/>
      <c r="I17" s="93"/>
      <c r="J17" s="93"/>
      <c r="K17" s="37"/>
      <c r="M17" s="54">
        <v>1</v>
      </c>
    </row>
    <row r="18" spans="2:13" ht="15.95" customHeight="1" x14ac:dyDescent="0.2">
      <c r="B18" s="34" t="str">
        <f t="shared" si="1"/>
        <v>4.4.2</v>
      </c>
      <c r="C18" s="52" t="s">
        <v>50</v>
      </c>
      <c r="D18" s="30">
        <v>3</v>
      </c>
      <c r="E18" s="30">
        <v>1</v>
      </c>
      <c r="F18" s="17"/>
      <c r="G18" s="92"/>
      <c r="H18" s="93"/>
      <c r="I18" s="93"/>
      <c r="J18" s="93"/>
      <c r="K18" s="37"/>
      <c r="M18" s="54">
        <f t="shared" ref="M18:M26" si="2">1+M17</f>
        <v>2</v>
      </c>
    </row>
    <row r="19" spans="2:13" ht="15.95" customHeight="1" x14ac:dyDescent="0.2">
      <c r="B19" s="34" t="str">
        <f t="shared" si="1"/>
        <v>4.4.3</v>
      </c>
      <c r="C19" s="52" t="s">
        <v>51</v>
      </c>
      <c r="D19" s="30">
        <v>2</v>
      </c>
      <c r="E19" s="30">
        <v>3</v>
      </c>
      <c r="F19" s="17"/>
      <c r="G19" s="92"/>
      <c r="H19" s="93"/>
      <c r="I19" s="93"/>
      <c r="J19" s="93"/>
      <c r="K19" s="37"/>
      <c r="M19" s="54">
        <f t="shared" si="2"/>
        <v>3</v>
      </c>
    </row>
    <row r="20" spans="2:13" ht="15.95" customHeight="1" x14ac:dyDescent="0.2">
      <c r="B20" s="34" t="str">
        <f t="shared" si="1"/>
        <v>4.4.4</v>
      </c>
      <c r="C20" s="52" t="s">
        <v>52</v>
      </c>
      <c r="D20" s="30">
        <v>1</v>
      </c>
      <c r="E20" s="30">
        <v>2</v>
      </c>
      <c r="F20" s="17"/>
      <c r="G20" s="92"/>
      <c r="H20" s="93"/>
      <c r="I20" s="93"/>
      <c r="J20" s="93"/>
      <c r="K20" s="37"/>
      <c r="M20" s="54">
        <f t="shared" si="2"/>
        <v>4</v>
      </c>
    </row>
    <row r="21" spans="2:13" ht="15.95" customHeight="1" x14ac:dyDescent="0.2">
      <c r="B21" s="34" t="str">
        <f t="shared" si="1"/>
        <v>4.4.5</v>
      </c>
      <c r="C21" s="52" t="s">
        <v>53</v>
      </c>
      <c r="D21" s="30">
        <v>3</v>
      </c>
      <c r="E21" s="30">
        <v>1</v>
      </c>
      <c r="F21" s="17"/>
      <c r="G21" s="92"/>
      <c r="H21" s="93"/>
      <c r="I21" s="93"/>
      <c r="J21" s="93"/>
      <c r="K21" s="37"/>
      <c r="M21" s="54">
        <f t="shared" si="2"/>
        <v>5</v>
      </c>
    </row>
    <row r="22" spans="2:13" ht="15.95" customHeight="1" x14ac:dyDescent="0.2">
      <c r="B22" s="34" t="str">
        <f t="shared" si="1"/>
        <v>4.4.6</v>
      </c>
      <c r="C22" s="52" t="s">
        <v>54</v>
      </c>
      <c r="D22" s="30">
        <v>1</v>
      </c>
      <c r="E22" s="30">
        <v>1</v>
      </c>
      <c r="F22" s="17"/>
      <c r="G22" s="92"/>
      <c r="H22" s="93"/>
      <c r="I22" s="93"/>
      <c r="J22" s="93"/>
      <c r="K22" s="37"/>
      <c r="M22" s="54">
        <f t="shared" si="2"/>
        <v>6</v>
      </c>
    </row>
    <row r="23" spans="2:13" ht="15.95" customHeight="1" x14ac:dyDescent="0.2">
      <c r="B23" s="34" t="str">
        <f t="shared" si="1"/>
        <v>4.4.7</v>
      </c>
      <c r="C23" s="52" t="s">
        <v>55</v>
      </c>
      <c r="D23" s="30">
        <v>2</v>
      </c>
      <c r="E23" s="30">
        <v>3</v>
      </c>
      <c r="F23" s="17"/>
      <c r="G23" s="92"/>
      <c r="H23" s="93"/>
      <c r="I23" s="93"/>
      <c r="J23" s="93"/>
      <c r="K23" s="37"/>
      <c r="M23" s="54">
        <f t="shared" si="2"/>
        <v>7</v>
      </c>
    </row>
    <row r="24" spans="2:13" ht="15.95" customHeight="1" x14ac:dyDescent="0.2">
      <c r="B24" s="34" t="str">
        <f t="shared" si="1"/>
        <v>4.4.8</v>
      </c>
      <c r="C24" s="52" t="s">
        <v>56</v>
      </c>
      <c r="D24" s="30">
        <v>3</v>
      </c>
      <c r="E24" s="30">
        <v>2</v>
      </c>
      <c r="F24" s="17"/>
      <c r="G24" s="92"/>
      <c r="H24" s="93"/>
      <c r="I24" s="93"/>
      <c r="J24" s="93"/>
      <c r="K24" s="37"/>
      <c r="M24" s="54">
        <f t="shared" si="2"/>
        <v>8</v>
      </c>
    </row>
    <row r="25" spans="2:13" ht="15.95" customHeight="1" x14ac:dyDescent="0.2">
      <c r="B25" s="34" t="str">
        <f t="shared" si="1"/>
        <v>4.4.9</v>
      </c>
      <c r="C25" s="52" t="s">
        <v>57</v>
      </c>
      <c r="D25" s="30">
        <v>2</v>
      </c>
      <c r="E25" s="30">
        <v>2</v>
      </c>
      <c r="F25" s="17"/>
      <c r="G25" s="92"/>
      <c r="H25" s="93"/>
      <c r="I25" s="93"/>
      <c r="J25" s="93"/>
      <c r="K25" s="37"/>
      <c r="M25" s="54">
        <f t="shared" si="2"/>
        <v>9</v>
      </c>
    </row>
    <row r="26" spans="2:13" ht="15.95" customHeight="1" x14ac:dyDescent="0.2">
      <c r="B26" s="34" t="str">
        <f t="shared" si="1"/>
        <v>4.4.10</v>
      </c>
      <c r="C26" s="52" t="s">
        <v>58</v>
      </c>
      <c r="D26" s="30">
        <v>1</v>
      </c>
      <c r="E26" s="30">
        <v>2</v>
      </c>
      <c r="F26" s="17"/>
      <c r="G26" s="92"/>
      <c r="H26" s="93"/>
      <c r="I26" s="93"/>
      <c r="J26" s="93"/>
      <c r="K26" s="37"/>
      <c r="M26" s="54">
        <f t="shared" si="2"/>
        <v>10</v>
      </c>
    </row>
    <row r="27" spans="2:13" s="20" customFormat="1" ht="21" customHeight="1" x14ac:dyDescent="0.2">
      <c r="C27" s="46" t="s">
        <v>72</v>
      </c>
      <c r="D27" s="48">
        <f>IF(COUNTIF(D17:D26,"")=$M26,"",(COUNTIF(D17:D26,3)))</f>
        <v>4</v>
      </c>
      <c r="E27" s="48">
        <f>IF(COUNTIF(E17:E26,"")=$M26,"",(COUNTIF(E17:E26,3)))</f>
        <v>2</v>
      </c>
      <c r="F27" s="18"/>
      <c r="G27" s="19"/>
      <c r="H27" s="19"/>
      <c r="I27" s="19"/>
      <c r="J27" s="19"/>
      <c r="M27" s="56"/>
    </row>
    <row r="28" spans="2:13" x14ac:dyDescent="0.2">
      <c r="C28" s="22"/>
      <c r="D28" s="15"/>
      <c r="E28" s="15"/>
      <c r="F28" s="16"/>
      <c r="G28" s="21"/>
      <c r="H28" s="21"/>
      <c r="I28" s="21"/>
      <c r="J28" s="21"/>
    </row>
    <row r="29" spans="2:13" ht="18" customHeight="1" x14ac:dyDescent="0.2">
      <c r="C29" s="23" t="s">
        <v>43</v>
      </c>
      <c r="D29" s="15"/>
      <c r="E29" s="15"/>
      <c r="F29" s="16"/>
      <c r="G29" s="21"/>
      <c r="H29" s="21"/>
      <c r="I29" s="21"/>
      <c r="J29" s="21"/>
    </row>
    <row r="30" spans="2:13" ht="15.95" customHeight="1" x14ac:dyDescent="0.2">
      <c r="B30" s="34" t="str">
        <f t="shared" ref="B30:B42" si="3">CONCATENATE($E$98,".5.",M30)</f>
        <v>4.5.1</v>
      </c>
      <c r="C30" s="52" t="s">
        <v>59</v>
      </c>
      <c r="D30" s="30">
        <v>3</v>
      </c>
      <c r="E30" s="30">
        <v>2</v>
      </c>
      <c r="F30" s="17"/>
      <c r="G30" s="92"/>
      <c r="H30" s="93"/>
      <c r="I30" s="93"/>
      <c r="J30" s="93"/>
      <c r="K30" s="37"/>
      <c r="M30" s="54">
        <v>1</v>
      </c>
    </row>
    <row r="31" spans="2:13" ht="15.95" customHeight="1" x14ac:dyDescent="0.2">
      <c r="B31" s="34" t="str">
        <f t="shared" si="3"/>
        <v>4.5.2</v>
      </c>
      <c r="C31" s="52" t="s">
        <v>60</v>
      </c>
      <c r="D31" s="30">
        <v>1</v>
      </c>
      <c r="E31" s="30">
        <v>1</v>
      </c>
      <c r="F31" s="17"/>
      <c r="G31" s="92"/>
      <c r="H31" s="93"/>
      <c r="I31" s="93"/>
      <c r="J31" s="93"/>
      <c r="K31" s="37"/>
      <c r="M31" s="54">
        <f t="shared" ref="M31:M42" si="4">1+M30</f>
        <v>2</v>
      </c>
    </row>
    <row r="32" spans="2:13" ht="15.95" customHeight="1" x14ac:dyDescent="0.2">
      <c r="B32" s="34" t="str">
        <f t="shared" si="3"/>
        <v>4.5.3</v>
      </c>
      <c r="C32" s="52" t="s">
        <v>61</v>
      </c>
      <c r="D32" s="30">
        <v>2</v>
      </c>
      <c r="E32" s="30">
        <v>1</v>
      </c>
      <c r="F32" s="17"/>
      <c r="G32" s="92"/>
      <c r="H32" s="93"/>
      <c r="I32" s="93"/>
      <c r="J32" s="93"/>
      <c r="K32" s="37"/>
      <c r="M32" s="54">
        <f t="shared" si="4"/>
        <v>3</v>
      </c>
    </row>
    <row r="33" spans="2:13" ht="15.95" customHeight="1" x14ac:dyDescent="0.2">
      <c r="B33" s="34" t="str">
        <f t="shared" si="3"/>
        <v>4.5.4</v>
      </c>
      <c r="C33" s="52" t="s">
        <v>62</v>
      </c>
      <c r="D33" s="30">
        <v>3</v>
      </c>
      <c r="E33" s="30">
        <v>2</v>
      </c>
      <c r="F33" s="17"/>
      <c r="G33" s="92"/>
      <c r="H33" s="93"/>
      <c r="I33" s="93"/>
      <c r="J33" s="93"/>
      <c r="K33" s="37"/>
      <c r="M33" s="54">
        <f t="shared" si="4"/>
        <v>4</v>
      </c>
    </row>
    <row r="34" spans="2:13" ht="15.95" customHeight="1" x14ac:dyDescent="0.2">
      <c r="B34" s="34" t="str">
        <f t="shared" si="3"/>
        <v>4.5.5</v>
      </c>
      <c r="C34" s="52" t="s">
        <v>63</v>
      </c>
      <c r="D34" s="30">
        <v>2</v>
      </c>
      <c r="E34" s="30">
        <v>3</v>
      </c>
      <c r="F34" s="17"/>
      <c r="G34" s="92"/>
      <c r="H34" s="93"/>
      <c r="I34" s="93"/>
      <c r="J34" s="93"/>
      <c r="K34" s="37"/>
      <c r="M34" s="54">
        <f t="shared" si="4"/>
        <v>5</v>
      </c>
    </row>
    <row r="35" spans="2:13" ht="15.95" customHeight="1" x14ac:dyDescent="0.2">
      <c r="B35" s="34" t="str">
        <f t="shared" si="3"/>
        <v>4.5.6</v>
      </c>
      <c r="C35" s="52" t="s">
        <v>64</v>
      </c>
      <c r="D35" s="30">
        <v>3</v>
      </c>
      <c r="E35" s="30">
        <v>3</v>
      </c>
      <c r="F35" s="17"/>
      <c r="G35" s="92"/>
      <c r="H35" s="93"/>
      <c r="I35" s="93"/>
      <c r="J35" s="93"/>
      <c r="K35" s="37"/>
      <c r="M35" s="54">
        <f t="shared" si="4"/>
        <v>6</v>
      </c>
    </row>
    <row r="36" spans="2:13" ht="15.95" customHeight="1" x14ac:dyDescent="0.2">
      <c r="B36" s="34" t="str">
        <f t="shared" si="3"/>
        <v>4.5.7</v>
      </c>
      <c r="C36" s="52" t="s">
        <v>65</v>
      </c>
      <c r="D36" s="30">
        <v>2</v>
      </c>
      <c r="E36" s="30">
        <v>2</v>
      </c>
      <c r="F36" s="17"/>
      <c r="G36" s="92"/>
      <c r="H36" s="93"/>
      <c r="I36" s="93"/>
      <c r="J36" s="93"/>
      <c r="K36" s="37"/>
      <c r="M36" s="54">
        <f t="shared" si="4"/>
        <v>7</v>
      </c>
    </row>
    <row r="37" spans="2:13" ht="15.95" customHeight="1" x14ac:dyDescent="0.2">
      <c r="B37" s="34" t="str">
        <f t="shared" si="3"/>
        <v>4.5.8</v>
      </c>
      <c r="C37" s="52" t="s">
        <v>66</v>
      </c>
      <c r="D37" s="30">
        <v>3</v>
      </c>
      <c r="E37" s="30">
        <v>3</v>
      </c>
      <c r="F37" s="17"/>
      <c r="G37" s="92"/>
      <c r="H37" s="93"/>
      <c r="I37" s="93"/>
      <c r="J37" s="93"/>
      <c r="K37" s="37"/>
      <c r="M37" s="54">
        <f t="shared" si="4"/>
        <v>8</v>
      </c>
    </row>
    <row r="38" spans="2:13" ht="15.95" customHeight="1" x14ac:dyDescent="0.2">
      <c r="B38" s="34" t="str">
        <f t="shared" si="3"/>
        <v>4.5.9</v>
      </c>
      <c r="C38" s="52" t="s">
        <v>67</v>
      </c>
      <c r="D38" s="30">
        <v>2</v>
      </c>
      <c r="E38" s="30">
        <v>2</v>
      </c>
      <c r="F38" s="17"/>
      <c r="G38" s="92"/>
      <c r="H38" s="93"/>
      <c r="I38" s="93"/>
      <c r="J38" s="93"/>
      <c r="K38" s="37"/>
      <c r="M38" s="54">
        <f t="shared" si="4"/>
        <v>9</v>
      </c>
    </row>
    <row r="39" spans="2:13" ht="15.95" customHeight="1" x14ac:dyDescent="0.2">
      <c r="B39" s="34" t="str">
        <f t="shared" si="3"/>
        <v>4.5.10</v>
      </c>
      <c r="C39" s="52" t="s">
        <v>68</v>
      </c>
      <c r="D39" s="30">
        <v>1</v>
      </c>
      <c r="E39" s="30">
        <v>3</v>
      </c>
      <c r="F39" s="17"/>
      <c r="G39" s="92"/>
      <c r="H39" s="93"/>
      <c r="I39" s="93"/>
      <c r="J39" s="93"/>
      <c r="K39" s="37"/>
      <c r="M39" s="54">
        <f t="shared" si="4"/>
        <v>10</v>
      </c>
    </row>
    <row r="40" spans="2:13" ht="15.95" customHeight="1" x14ac:dyDescent="0.2">
      <c r="B40" s="34" t="str">
        <f t="shared" si="3"/>
        <v>4.5.11</v>
      </c>
      <c r="C40" s="52" t="s">
        <v>69</v>
      </c>
      <c r="D40" s="30">
        <v>1</v>
      </c>
      <c r="E40" s="30">
        <v>2</v>
      </c>
      <c r="F40" s="17"/>
      <c r="G40" s="92"/>
      <c r="H40" s="93"/>
      <c r="I40" s="93"/>
      <c r="J40" s="93"/>
      <c r="K40" s="37"/>
      <c r="M40" s="54">
        <f t="shared" si="4"/>
        <v>11</v>
      </c>
    </row>
    <row r="41" spans="2:13" ht="15.95" customHeight="1" x14ac:dyDescent="0.2">
      <c r="B41" s="34" t="str">
        <f t="shared" si="3"/>
        <v>4.5.12</v>
      </c>
      <c r="C41" s="52" t="s">
        <v>70</v>
      </c>
      <c r="D41" s="30">
        <v>3</v>
      </c>
      <c r="E41" s="30">
        <v>3</v>
      </c>
      <c r="F41" s="17"/>
      <c r="G41" s="92"/>
      <c r="H41" s="93"/>
      <c r="I41" s="93"/>
      <c r="J41" s="93"/>
      <c r="K41" s="37"/>
      <c r="M41" s="54">
        <f t="shared" si="4"/>
        <v>12</v>
      </c>
    </row>
    <row r="42" spans="2:13" ht="15.95" customHeight="1" x14ac:dyDescent="0.2">
      <c r="B42" s="34" t="str">
        <f t="shared" si="3"/>
        <v>4.5.13</v>
      </c>
      <c r="C42" s="52" t="s">
        <v>71</v>
      </c>
      <c r="D42" s="30">
        <v>3</v>
      </c>
      <c r="E42" s="30">
        <v>2</v>
      </c>
      <c r="F42" s="17"/>
      <c r="G42" s="92"/>
      <c r="H42" s="93"/>
      <c r="I42" s="93"/>
      <c r="J42" s="93"/>
      <c r="K42" s="37"/>
      <c r="M42" s="54">
        <f t="shared" si="4"/>
        <v>13</v>
      </c>
    </row>
    <row r="43" spans="2:13" ht="15.95" customHeight="1" x14ac:dyDescent="0.2">
      <c r="B43" s="34" t="str">
        <f>IF($E$98=4,"",CONCATENATE($E$98,".5.",M43))</f>
        <v/>
      </c>
      <c r="C43" s="52" t="str">
        <f>IF($E$98=4,"","Выбор и баланс")</f>
        <v/>
      </c>
      <c r="D43" s="30"/>
      <c r="E43" s="30"/>
      <c r="F43" s="17"/>
      <c r="G43" s="92"/>
      <c r="H43" s="93"/>
      <c r="I43" s="93"/>
      <c r="J43" s="93"/>
      <c r="K43" s="37"/>
      <c r="M43" s="54">
        <v>14</v>
      </c>
    </row>
    <row r="44" spans="2:13" s="20" customFormat="1" ht="21" customHeight="1" x14ac:dyDescent="0.2">
      <c r="C44" s="46" t="s">
        <v>72</v>
      </c>
      <c r="D44" s="48">
        <f>IF(COUNTIF(D30:D43,"")=$M$43,"",(COUNTIF(D30:D43,3)))</f>
        <v>6</v>
      </c>
      <c r="E44" s="48">
        <f>IF(COUNTIF(E30:E43,"")=$M$43,"",(COUNTIF(E30:E43,3)))</f>
        <v>5</v>
      </c>
      <c r="F44" s="18"/>
      <c r="M44" s="56"/>
    </row>
    <row r="45" spans="2:13" s="1" customFormat="1" ht="15.95" customHeight="1" x14ac:dyDescent="0.2">
      <c r="F45" s="31"/>
      <c r="M45" s="57"/>
    </row>
    <row r="46" spans="2:13" s="1" customFormat="1" ht="15.95" customHeight="1" x14ac:dyDescent="0.2">
      <c r="C46" s="49" t="s">
        <v>73</v>
      </c>
      <c r="F46" s="31"/>
      <c r="M46" s="57"/>
    </row>
    <row r="47" spans="2:13" s="1" customFormat="1" ht="9" customHeight="1" x14ac:dyDescent="0.2">
      <c r="C47" s="3"/>
      <c r="F47" s="31"/>
      <c r="M47" s="57"/>
    </row>
    <row r="48" spans="2:13" s="1" customFormat="1" ht="15.95" customHeight="1" x14ac:dyDescent="0.2">
      <c r="C48" s="45" t="s">
        <v>74</v>
      </c>
      <c r="D48" s="50">
        <f>COUNTIF(D$9:D$13,3)+COUNTIF(D$17:D$26,3)+COUNTIF(D$30:D$43,3)</f>
        <v>12</v>
      </c>
      <c r="E48" s="50">
        <f>COUNTIF(E$9:E$13,3)+COUNTIF(E$17:E$26,3)+COUNTIF(E$30:E$43,3)</f>
        <v>9</v>
      </c>
      <c r="F48" s="31"/>
      <c r="M48" s="57"/>
    </row>
    <row r="49" spans="2:13" s="1" customFormat="1" ht="15.95" customHeight="1" x14ac:dyDescent="0.2">
      <c r="C49" s="45" t="s">
        <v>75</v>
      </c>
      <c r="D49" s="50">
        <f>COUNTIF(D$9:D$13,2)+COUNTIF(D$17:D$26,2)+COUNTIF(D$30:D$43,2)</f>
        <v>9</v>
      </c>
      <c r="E49" s="50">
        <f>COUNTIF(E$9:E$13,2)+COUNTIF(E$17:E$26,2)+COUNTIF(E$30:E$43,2)</f>
        <v>13</v>
      </c>
      <c r="F49" s="31"/>
      <c r="M49" s="57"/>
    </row>
    <row r="50" spans="2:13" s="1" customFormat="1" ht="15.95" customHeight="1" x14ac:dyDescent="0.2">
      <c r="C50" s="45" t="s">
        <v>76</v>
      </c>
      <c r="D50" s="50">
        <f>COUNTIF(D$9:D$13,1)+COUNTIF(D$17:D$26,1)+COUNTIF(D$30:D$43,1)</f>
        <v>7</v>
      </c>
      <c r="E50" s="50">
        <f>COUNTIF(E$9:E$13,1)+COUNTIF(E$17:E$26,1)+COUNTIF(E$30:E$43,1)</f>
        <v>6</v>
      </c>
      <c r="F50" s="31"/>
      <c r="M50" s="57"/>
    </row>
    <row r="51" spans="2:13" s="1" customFormat="1" ht="15.95" customHeight="1" x14ac:dyDescent="0.2">
      <c r="C51" s="45" t="s">
        <v>77</v>
      </c>
      <c r="D51" s="50">
        <f>IF($I$3="Project",(COUNTBLANK(D$9:D$13)+COUNTBLANK(D$17:D$26)+COUNTBLANK(D$30:D$42)),(COUNTBLANK(D$9:D$13)+COUNTBLANK(D$17:D$26)+COUNTBLANK(D$30:D$43)))</f>
        <v>0</v>
      </c>
      <c r="E51" s="50">
        <f>IF($I$3="Project",(COUNTBLANK(E$9:E$13)+COUNTBLANK(E$17:E$26)+COUNTBLANK(E$30:E$42)),(COUNTBLANK(E$9:E$13)+COUNTBLANK(E$17:E$26)+COUNTBLANK(E$30:E$43)))</f>
        <v>0</v>
      </c>
      <c r="F51" s="31"/>
      <c r="G51" s="91" t="str">
        <f>IF(D51&gt;0,"Пожалуйста, оцените все элементы компетенции",IF(G3="D","",IF(E51&gt;0,"Please evaluate all competence elements","")))</f>
        <v/>
      </c>
      <c r="H51" s="91"/>
      <c r="I51" s="91"/>
      <c r="J51" s="91"/>
      <c r="M51" s="57"/>
    </row>
    <row r="52" spans="2:13" s="1" customFormat="1" ht="9.9499999999999993" customHeight="1" x14ac:dyDescent="0.2">
      <c r="B52" s="32"/>
      <c r="H52" s="36"/>
      <c r="I52" s="36"/>
      <c r="J52" s="36"/>
      <c r="K52" s="36"/>
      <c r="M52" s="57"/>
    </row>
    <row r="53" spans="2:13" s="1" customFormat="1" ht="9.9499999999999993" customHeight="1" x14ac:dyDescent="0.2">
      <c r="B53" s="32"/>
      <c r="H53" s="36"/>
      <c r="I53" s="36"/>
      <c r="J53" s="36"/>
      <c r="K53" s="36"/>
      <c r="M53" s="57"/>
    </row>
    <row r="54" spans="2:13" s="1" customFormat="1" ht="15.95" customHeight="1" x14ac:dyDescent="0.2">
      <c r="B54" s="32"/>
      <c r="C54" s="1" t="s">
        <v>78</v>
      </c>
      <c r="H54" s="36"/>
      <c r="I54" s="36"/>
      <c r="J54" s="36"/>
      <c r="K54" s="36"/>
      <c r="M54" s="57"/>
    </row>
    <row r="55" spans="2:13" s="1" customFormat="1" ht="14.25" x14ac:dyDescent="0.2">
      <c r="B55" s="32"/>
      <c r="H55" s="36"/>
      <c r="I55" s="36"/>
      <c r="J55" s="36"/>
      <c r="K55" s="36"/>
      <c r="M55" s="57"/>
    </row>
    <row r="56" spans="2:13" s="1" customFormat="1" ht="14.25" x14ac:dyDescent="0.2">
      <c r="B56" s="32"/>
      <c r="H56" s="36"/>
      <c r="I56" s="36"/>
      <c r="J56" s="36"/>
      <c r="K56" s="36"/>
      <c r="M56" s="57"/>
    </row>
    <row r="57" spans="2:13" s="1" customFormat="1" ht="14.25" x14ac:dyDescent="0.2">
      <c r="B57" s="42" t="str">
        <f>Инструкции!B23</f>
        <v>version 1.0</v>
      </c>
      <c r="H57" s="36"/>
      <c r="I57" s="36"/>
      <c r="J57" s="36"/>
      <c r="K57" s="36"/>
      <c r="M57" s="57"/>
    </row>
    <row r="58" spans="2:13" s="1" customFormat="1" ht="14.25" x14ac:dyDescent="0.2">
      <c r="F58" s="31"/>
      <c r="M58" s="57"/>
    </row>
    <row r="59" spans="2:13" s="1" customFormat="1" ht="14.25" x14ac:dyDescent="0.2">
      <c r="F59" s="31"/>
      <c r="M59" s="57"/>
    </row>
    <row r="60" spans="2:13" s="1" customFormat="1" ht="14.25" x14ac:dyDescent="0.2">
      <c r="F60" s="31"/>
      <c r="M60" s="57"/>
    </row>
    <row r="61" spans="2:13" s="1" customFormat="1" ht="14.25" x14ac:dyDescent="0.2">
      <c r="F61" s="31"/>
      <c r="M61" s="57"/>
    </row>
    <row r="62" spans="2:13" s="1" customFormat="1" ht="14.25" x14ac:dyDescent="0.2">
      <c r="F62" s="31"/>
      <c r="M62" s="57"/>
    </row>
    <row r="63" spans="2:13" s="1" customFormat="1" ht="14.25" x14ac:dyDescent="0.2">
      <c r="F63" s="31"/>
      <c r="M63" s="57"/>
    </row>
    <row r="64" spans="2:13" s="1" customFormat="1" ht="14.25" x14ac:dyDescent="0.2">
      <c r="F64" s="31"/>
      <c r="M64" s="57"/>
    </row>
    <row r="65" spans="6:13" s="1" customFormat="1" ht="14.25" x14ac:dyDescent="0.2">
      <c r="F65" s="31"/>
      <c r="M65" s="57"/>
    </row>
    <row r="66" spans="6:13" s="1" customFormat="1" ht="14.25" x14ac:dyDescent="0.2">
      <c r="F66" s="31"/>
      <c r="M66" s="57"/>
    </row>
    <row r="67" spans="6:13" s="1" customFormat="1" ht="14.25" x14ac:dyDescent="0.2">
      <c r="F67" s="31"/>
      <c r="M67" s="57"/>
    </row>
    <row r="68" spans="6:13" s="1" customFormat="1" ht="14.25" x14ac:dyDescent="0.2">
      <c r="F68" s="31"/>
      <c r="M68" s="57"/>
    </row>
    <row r="69" spans="6:13" s="1" customFormat="1" ht="14.25" x14ac:dyDescent="0.2">
      <c r="F69" s="31"/>
      <c r="M69" s="57"/>
    </row>
    <row r="70" spans="6:13" s="1" customFormat="1" ht="14.25" x14ac:dyDescent="0.2">
      <c r="F70" s="31"/>
      <c r="M70" s="57"/>
    </row>
    <row r="71" spans="6:13" s="1" customFormat="1" ht="14.25" x14ac:dyDescent="0.2">
      <c r="F71" s="31"/>
      <c r="M71" s="57"/>
    </row>
    <row r="72" spans="6:13" s="1" customFormat="1" ht="14.25" x14ac:dyDescent="0.2">
      <c r="F72" s="31"/>
      <c r="M72" s="57"/>
    </row>
    <row r="73" spans="6:13" s="1" customFormat="1" ht="14.25" x14ac:dyDescent="0.2">
      <c r="F73" s="31"/>
      <c r="M73" s="57"/>
    </row>
    <row r="74" spans="6:13" s="1" customFormat="1" ht="14.25" x14ac:dyDescent="0.2">
      <c r="F74" s="31"/>
      <c r="M74" s="57"/>
    </row>
    <row r="75" spans="6:13" s="1" customFormat="1" ht="14.25" x14ac:dyDescent="0.2">
      <c r="F75" s="31"/>
      <c r="M75" s="57"/>
    </row>
    <row r="76" spans="6:13" s="1" customFormat="1" ht="14.25" x14ac:dyDescent="0.2">
      <c r="F76" s="31"/>
      <c r="M76" s="57"/>
    </row>
    <row r="77" spans="6:13" s="1" customFormat="1" ht="14.25" x14ac:dyDescent="0.2">
      <c r="F77" s="31"/>
      <c r="M77" s="57"/>
    </row>
    <row r="78" spans="6:13" s="1" customFormat="1" ht="14.25" x14ac:dyDescent="0.2">
      <c r="F78" s="31"/>
      <c r="M78" s="57"/>
    </row>
    <row r="79" spans="6:13" s="1" customFormat="1" ht="14.25" x14ac:dyDescent="0.2">
      <c r="F79" s="31"/>
      <c r="M79" s="57"/>
    </row>
    <row r="80" spans="6:13" s="1" customFormat="1" ht="14.25" x14ac:dyDescent="0.2">
      <c r="F80" s="31"/>
      <c r="M80" s="57"/>
    </row>
    <row r="81" spans="6:13" s="1" customFormat="1" ht="14.25" x14ac:dyDescent="0.2">
      <c r="F81" s="31"/>
      <c r="M81" s="57"/>
    </row>
    <row r="82" spans="6:13" s="1" customFormat="1" ht="14.25" x14ac:dyDescent="0.2">
      <c r="F82" s="31"/>
      <c r="M82" s="57"/>
    </row>
    <row r="83" spans="6:13" s="1" customFormat="1" ht="14.25" x14ac:dyDescent="0.2">
      <c r="F83" s="31"/>
      <c r="M83" s="57"/>
    </row>
    <row r="84" spans="6:13" s="1" customFormat="1" ht="14.25" x14ac:dyDescent="0.2">
      <c r="F84" s="31"/>
      <c r="M84" s="57"/>
    </row>
    <row r="85" spans="6:13" s="1" customFormat="1" ht="14.25" x14ac:dyDescent="0.2">
      <c r="F85" s="31"/>
      <c r="M85" s="57"/>
    </row>
    <row r="86" spans="6:13" s="1" customFormat="1" ht="14.25" x14ac:dyDescent="0.2">
      <c r="F86" s="31"/>
      <c r="M86" s="57"/>
    </row>
    <row r="87" spans="6:13" s="1" customFormat="1" ht="14.25" x14ac:dyDescent="0.2">
      <c r="F87" s="31"/>
      <c r="M87" s="57"/>
    </row>
    <row r="88" spans="6:13" s="1" customFormat="1" ht="14.25" x14ac:dyDescent="0.2">
      <c r="F88" s="31"/>
      <c r="M88" s="57"/>
    </row>
    <row r="89" spans="6:13" s="1" customFormat="1" ht="14.25" x14ac:dyDescent="0.2">
      <c r="F89" s="31"/>
      <c r="M89" s="57"/>
    </row>
    <row r="90" spans="6:13" s="1" customFormat="1" ht="14.25" x14ac:dyDescent="0.2">
      <c r="F90" s="31"/>
      <c r="M90" s="57"/>
    </row>
    <row r="91" spans="6:13" s="1" customFormat="1" ht="14.25" x14ac:dyDescent="0.2">
      <c r="F91" s="31"/>
      <c r="M91" s="57"/>
    </row>
    <row r="92" spans="6:13" s="1" customFormat="1" ht="14.25" x14ac:dyDescent="0.2">
      <c r="F92" s="31"/>
      <c r="M92" s="57"/>
    </row>
    <row r="93" spans="6:13" s="1" customFormat="1" ht="14.25" x14ac:dyDescent="0.2">
      <c r="F93" s="31"/>
      <c r="M93" s="57"/>
    </row>
    <row r="94" spans="6:13" s="1" customFormat="1" ht="14.25" x14ac:dyDescent="0.2">
      <c r="F94" s="31"/>
      <c r="M94" s="57"/>
    </row>
    <row r="95" spans="6:13" s="1" customFormat="1" ht="14.25" x14ac:dyDescent="0.2">
      <c r="F95" s="31"/>
      <c r="M95" s="57"/>
    </row>
    <row r="96" spans="6:13" s="1" customFormat="1" ht="14.25" x14ac:dyDescent="0.2">
      <c r="F96" s="31"/>
      <c r="M96" s="57"/>
    </row>
    <row r="97" spans="2:13" s="1" customFormat="1" ht="14.25" x14ac:dyDescent="0.2">
      <c r="F97" s="31"/>
      <c r="G97" s="1" t="s">
        <v>4</v>
      </c>
      <c r="M97" s="57"/>
    </row>
    <row r="98" spans="2:13" s="1" customFormat="1" ht="14.25" x14ac:dyDescent="0.2">
      <c r="B98" s="32"/>
      <c r="D98" s="45" t="s">
        <v>2</v>
      </c>
      <c r="E98" s="61">
        <f>IF($I$3="Project",4,IF($I$3="Portfolio",6,5))</f>
        <v>4</v>
      </c>
      <c r="G98" s="47" t="s">
        <v>5</v>
      </c>
      <c r="H98" s="36"/>
      <c r="I98" s="36"/>
      <c r="J98" s="36"/>
      <c r="K98" s="36"/>
      <c r="M98" s="57"/>
    </row>
    <row r="99" spans="2:13" ht="14.25" x14ac:dyDescent="0.2">
      <c r="B99" s="33"/>
      <c r="D99" s="45" t="s">
        <v>3</v>
      </c>
      <c r="E99" s="61">
        <f>IF(E98=4, 28,29)</f>
        <v>28</v>
      </c>
      <c r="G99" s="47" t="s">
        <v>6</v>
      </c>
      <c r="H99" s="35"/>
      <c r="I99" s="35"/>
      <c r="J99" s="35"/>
      <c r="K99" s="35"/>
    </row>
    <row r="100" spans="2:13" ht="14.25" x14ac:dyDescent="0.2">
      <c r="G100" s="47" t="s">
        <v>7</v>
      </c>
    </row>
    <row r="101" spans="2:13" ht="14.25" x14ac:dyDescent="0.2">
      <c r="G101" s="47" t="s">
        <v>8</v>
      </c>
    </row>
  </sheetData>
  <sheetProtection selectLockedCells="1"/>
  <mergeCells count="36">
    <mergeCell ref="G17:J17"/>
    <mergeCell ref="D3:E3"/>
    <mergeCell ref="B5:C5"/>
    <mergeCell ref="D5:J5"/>
    <mergeCell ref="D6:J6"/>
    <mergeCell ref="B7:C7"/>
    <mergeCell ref="G7:J7"/>
    <mergeCell ref="G9:J9"/>
    <mergeCell ref="G10:J10"/>
    <mergeCell ref="G11:J11"/>
    <mergeCell ref="G12:J12"/>
    <mergeCell ref="G13:J13"/>
    <mergeCell ref="G32:J32"/>
    <mergeCell ref="G18:J18"/>
    <mergeCell ref="G19:J19"/>
    <mergeCell ref="G20:J20"/>
    <mergeCell ref="G21:J21"/>
    <mergeCell ref="G22:J22"/>
    <mergeCell ref="G23:J23"/>
    <mergeCell ref="G24:J24"/>
    <mergeCell ref="G25:J25"/>
    <mergeCell ref="G26:J26"/>
    <mergeCell ref="G30:J30"/>
    <mergeCell ref="G31:J31"/>
    <mergeCell ref="G51:J51"/>
    <mergeCell ref="G33:J33"/>
    <mergeCell ref="G34:J34"/>
    <mergeCell ref="G35:J35"/>
    <mergeCell ref="G36:J36"/>
    <mergeCell ref="G37:J37"/>
    <mergeCell ref="G38:J38"/>
    <mergeCell ref="G39:J39"/>
    <mergeCell ref="G40:J40"/>
    <mergeCell ref="G41:J41"/>
    <mergeCell ref="G42:J42"/>
    <mergeCell ref="G43:J43"/>
  </mergeCells>
  <conditionalFormatting sqref="D9:E13">
    <cfRule type="cellIs" dxfId="23" priority="10" operator="equal">
      <formula>2</formula>
    </cfRule>
    <cfRule type="cellIs" dxfId="22" priority="11" operator="equal">
      <formula>3</formula>
    </cfRule>
    <cfRule type="cellIs" dxfId="21" priority="12" operator="equal">
      <formula>1</formula>
    </cfRule>
  </conditionalFormatting>
  <conditionalFormatting sqref="D17:E17">
    <cfRule type="cellIs" dxfId="20" priority="7" operator="equal">
      <formula>2</formula>
    </cfRule>
    <cfRule type="cellIs" dxfId="19" priority="8" operator="equal">
      <formula>3</formula>
    </cfRule>
    <cfRule type="cellIs" dxfId="18" priority="9" operator="equal">
      <formula>1</formula>
    </cfRule>
  </conditionalFormatting>
  <conditionalFormatting sqref="D18:E26">
    <cfRule type="cellIs" dxfId="17" priority="4" operator="equal">
      <formula>2</formula>
    </cfRule>
    <cfRule type="cellIs" dxfId="16" priority="5" operator="equal">
      <formula>3</formula>
    </cfRule>
    <cfRule type="cellIs" dxfId="15" priority="6" operator="equal">
      <formula>1</formula>
    </cfRule>
  </conditionalFormatting>
  <conditionalFormatting sqref="D30:E43">
    <cfRule type="cellIs" dxfId="14" priority="1" operator="equal">
      <formula>2</formula>
    </cfRule>
    <cfRule type="cellIs" dxfId="13" priority="2" operator="equal">
      <formula>3</formula>
    </cfRule>
    <cfRule type="cellIs" dxfId="12" priority="3" operator="equal">
      <formula>1</formula>
    </cfRule>
  </conditionalFormatting>
  <dataValidations count="4">
    <dataValidation type="list" allowBlank="1" showInputMessage="1" showErrorMessage="1" sqref="I3">
      <formula1>"Project, Programme, Portfolio"</formula1>
    </dataValidation>
    <dataValidation type="whole" allowBlank="1" showInputMessage="1" showErrorMessage="1" sqref="F9:F13 F17:F26 F30:F43">
      <formula1>0</formula1>
      <formula2>10</formula2>
    </dataValidation>
    <dataValidation allowBlank="1" showDropDown="1" showInputMessage="1" showErrorMessage="1" sqref="D28:E29"/>
    <dataValidation type="whole" allowBlank="1" showDropDown="1" showInputMessage="1" showErrorMessage="1" sqref="D9:E13 D17:E26 D30:E43">
      <formula1>1</formula1>
      <formula2>3</formula2>
    </dataValidation>
  </dataValidations>
  <pageMargins left="0.75000000000000011" right="0.75000000000000011" top="0.5" bottom="0.5" header="0.5" footer="0.5"/>
  <pageSetup paperSize="9" orientation="landscape" horizontalDpi="4294967292" verticalDpi="4294967292" r:id="rId1"/>
  <headerFooter>
    <oddFooter>&amp;L&amp;K000000IPMA ICR Handbook_x000D_&amp;KFF0000IPMA Internal Document&amp;C&amp;K000000Page &amp;P of &amp;N&amp;R&amp;K000000Self-Assessment_x000D_v0.5, 20.06.2016</oddFooter>
  </headerFooter>
  <rowBreaks count="1" manualBreakCount="1">
    <brk id="28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B1:M101"/>
  <sheetViews>
    <sheetView showGridLines="0" tabSelected="1" zoomScale="125" zoomScaleNormal="125" zoomScalePageLayoutView="125" workbookViewId="0">
      <pane ySplit="7" topLeftCell="A8" activePane="bottomLeft" state="frozenSplit"/>
      <selection activeCell="C3" sqref="C3"/>
      <selection pane="bottomLeft" activeCell="J3" sqref="J3"/>
    </sheetView>
  </sheetViews>
  <sheetFormatPr defaultColWidth="10.85546875" defaultRowHeight="12.75" x14ac:dyDescent="0.2"/>
  <cols>
    <col min="1" max="1" width="3" style="10" customWidth="1"/>
    <col min="2" max="2" width="7.7109375" style="10" customWidth="1"/>
    <col min="3" max="3" width="41.140625" style="9" customWidth="1"/>
    <col min="4" max="4" width="14.140625" style="10" customWidth="1"/>
    <col min="5" max="5" width="14.5703125" style="10" customWidth="1"/>
    <col min="6" max="6" width="2.85546875" style="10" customWidth="1"/>
    <col min="7" max="7" width="10.85546875" style="10" customWidth="1"/>
    <col min="8" max="8" width="2.85546875" style="10" customWidth="1"/>
    <col min="9" max="9" width="14.42578125" style="10" customWidth="1"/>
    <col min="10" max="10" width="53.7109375" style="10" customWidth="1"/>
    <col min="11" max="12" width="10.85546875" style="10"/>
    <col min="13" max="13" width="0" style="54" hidden="1" customWidth="1"/>
    <col min="14" max="16384" width="10.85546875" style="10"/>
  </cols>
  <sheetData>
    <row r="1" spans="2:13" ht="12.95" customHeight="1" x14ac:dyDescent="0.2">
      <c r="E1" s="9"/>
    </row>
    <row r="2" spans="2:13" ht="15.95" customHeight="1" x14ac:dyDescent="0.2">
      <c r="D2" s="24" t="s">
        <v>86</v>
      </c>
      <c r="E2" s="25"/>
      <c r="F2" s="11"/>
      <c r="G2" s="24" t="s">
        <v>79</v>
      </c>
      <c r="I2" s="24" t="s">
        <v>34</v>
      </c>
    </row>
    <row r="3" spans="2:13" ht="18" customHeight="1" x14ac:dyDescent="0.2">
      <c r="B3" s="2" t="s">
        <v>31</v>
      </c>
      <c r="D3" s="94"/>
      <c r="E3" s="95"/>
      <c r="F3" s="12"/>
      <c r="G3" s="65" t="s">
        <v>85</v>
      </c>
      <c r="I3" s="44" t="s">
        <v>1</v>
      </c>
      <c r="J3" s="109" t="s">
        <v>87</v>
      </c>
    </row>
    <row r="4" spans="2:13" ht="15.95" customHeight="1" x14ac:dyDescent="0.2">
      <c r="B4" s="38" t="s">
        <v>32</v>
      </c>
      <c r="F4" s="11"/>
      <c r="G4" s="43"/>
    </row>
    <row r="5" spans="2:13" s="14" customFormat="1" ht="48" customHeight="1" x14ac:dyDescent="0.2">
      <c r="B5" s="96" t="s">
        <v>11</v>
      </c>
      <c r="C5" s="96"/>
      <c r="D5" s="97" t="s">
        <v>26</v>
      </c>
      <c r="E5" s="107"/>
      <c r="F5" s="107"/>
      <c r="G5" s="107"/>
      <c r="H5" s="107"/>
      <c r="I5" s="107"/>
      <c r="J5" s="108"/>
      <c r="M5" s="55"/>
    </row>
    <row r="6" spans="2:13" s="14" customFormat="1" ht="20.100000000000001" customHeight="1" x14ac:dyDescent="0.2">
      <c r="C6" s="13"/>
      <c r="D6" s="100" t="s">
        <v>35</v>
      </c>
      <c r="E6" s="101"/>
      <c r="F6" s="101"/>
      <c r="G6" s="101"/>
      <c r="H6" s="101"/>
      <c r="I6" s="101"/>
      <c r="J6" s="102"/>
      <c r="M6" s="55"/>
    </row>
    <row r="7" spans="2:13" s="14" customFormat="1" ht="36" x14ac:dyDescent="0.2">
      <c r="B7" s="103" t="s">
        <v>40</v>
      </c>
      <c r="C7" s="103"/>
      <c r="D7" s="59" t="s">
        <v>83</v>
      </c>
      <c r="E7" s="59" t="s">
        <v>84</v>
      </c>
      <c r="F7" s="58"/>
      <c r="G7" s="104" t="s">
        <v>39</v>
      </c>
      <c r="H7" s="104"/>
      <c r="I7" s="104"/>
      <c r="J7" s="104"/>
      <c r="M7" s="55"/>
    </row>
    <row r="8" spans="2:13" ht="18" customHeight="1" x14ac:dyDescent="0.2">
      <c r="C8" s="23" t="s">
        <v>41</v>
      </c>
      <c r="D8" s="15"/>
      <c r="E8" s="15"/>
      <c r="F8" s="16"/>
    </row>
    <row r="9" spans="2:13" ht="15.95" customHeight="1" x14ac:dyDescent="0.2">
      <c r="B9" s="34" t="str">
        <f>CONCATENATE($E$98,".3.",M9)</f>
        <v>4.3.1</v>
      </c>
      <c r="C9" s="52" t="s">
        <v>44</v>
      </c>
      <c r="D9" s="30"/>
      <c r="E9" s="30"/>
      <c r="F9" s="17"/>
      <c r="G9" s="105"/>
      <c r="H9" s="106"/>
      <c r="I9" s="106"/>
      <c r="J9" s="106"/>
      <c r="K9" s="37"/>
      <c r="M9" s="54">
        <v>1</v>
      </c>
    </row>
    <row r="10" spans="2:13" ht="15.95" customHeight="1" x14ac:dyDescent="0.2">
      <c r="B10" s="34" t="str">
        <f>CONCATENATE($E$98,".3.",M10)</f>
        <v>4.3.2</v>
      </c>
      <c r="C10" s="52" t="s">
        <v>45</v>
      </c>
      <c r="D10" s="30"/>
      <c r="E10" s="30"/>
      <c r="F10" s="17"/>
      <c r="G10" s="92"/>
      <c r="H10" s="93"/>
      <c r="I10" s="93"/>
      <c r="J10" s="93"/>
      <c r="K10" s="37"/>
      <c r="M10" s="54">
        <f>1+M9</f>
        <v>2</v>
      </c>
    </row>
    <row r="11" spans="2:13" ht="15.95" customHeight="1" x14ac:dyDescent="0.2">
      <c r="B11" s="34" t="str">
        <f>CONCATENATE($E$98,".3.",M11)</f>
        <v>4.3.3</v>
      </c>
      <c r="C11" s="52" t="s">
        <v>46</v>
      </c>
      <c r="D11" s="30"/>
      <c r="E11" s="30"/>
      <c r="F11" s="17"/>
      <c r="G11" s="92"/>
      <c r="H11" s="93"/>
      <c r="I11" s="93"/>
      <c r="J11" s="93"/>
      <c r="K11" s="37"/>
      <c r="M11" s="54">
        <f t="shared" ref="M11:M13" si="0">1+M10</f>
        <v>3</v>
      </c>
    </row>
    <row r="12" spans="2:13" ht="15.95" customHeight="1" x14ac:dyDescent="0.2">
      <c r="B12" s="34" t="str">
        <f>CONCATENATE($E$98,".3.",M12)</f>
        <v>4.3.4</v>
      </c>
      <c r="C12" s="52" t="s">
        <v>47</v>
      </c>
      <c r="D12" s="30"/>
      <c r="E12" s="30"/>
      <c r="F12" s="17"/>
      <c r="G12" s="92"/>
      <c r="H12" s="93"/>
      <c r="I12" s="93"/>
      <c r="J12" s="93"/>
      <c r="K12" s="37"/>
      <c r="M12" s="54">
        <f t="shared" si="0"/>
        <v>4</v>
      </c>
    </row>
    <row r="13" spans="2:13" ht="15.95" customHeight="1" x14ac:dyDescent="0.2">
      <c r="B13" s="34" t="str">
        <f>CONCATENATE($E$98,".3.",M13)</f>
        <v>4.3.5</v>
      </c>
      <c r="C13" s="52" t="s">
        <v>48</v>
      </c>
      <c r="D13" s="30"/>
      <c r="E13" s="30"/>
      <c r="F13" s="17"/>
      <c r="G13" s="92"/>
      <c r="H13" s="93"/>
      <c r="I13" s="93"/>
      <c r="J13" s="93"/>
      <c r="K13" s="37"/>
      <c r="M13" s="54">
        <f t="shared" si="0"/>
        <v>5</v>
      </c>
    </row>
    <row r="14" spans="2:13" s="20" customFormat="1" ht="21" customHeight="1" x14ac:dyDescent="0.2">
      <c r="C14" s="46" t="s">
        <v>72</v>
      </c>
      <c r="D14" s="48" t="str">
        <f>IF(COUNTIF(D9:D13,"")=$M13,"",(COUNTIF(D9:D13,3)))</f>
        <v/>
      </c>
      <c r="E14" s="48" t="str">
        <f>IF(COUNTIF(E9:E13,"")=$M13,"",(COUNTIF(E9:E13,3)))</f>
        <v/>
      </c>
      <c r="F14" s="18"/>
      <c r="G14" s="19"/>
      <c r="H14" s="19"/>
      <c r="I14" s="19"/>
      <c r="J14" s="19"/>
      <c r="M14" s="56"/>
    </row>
    <row r="15" spans="2:13" ht="14.25" x14ac:dyDescent="0.2">
      <c r="D15" s="51"/>
      <c r="E15" s="15"/>
      <c r="F15" s="16"/>
      <c r="G15" s="21"/>
      <c r="H15" s="21"/>
      <c r="I15" s="21"/>
      <c r="J15" s="21"/>
    </row>
    <row r="16" spans="2:13" ht="18" customHeight="1" x14ac:dyDescent="0.2">
      <c r="C16" s="23" t="s">
        <v>42</v>
      </c>
      <c r="D16" s="15"/>
      <c r="E16" s="15"/>
      <c r="F16" s="16"/>
      <c r="G16" s="21"/>
      <c r="H16" s="21"/>
      <c r="I16" s="21"/>
      <c r="J16" s="21"/>
    </row>
    <row r="17" spans="2:13" ht="15.95" customHeight="1" x14ac:dyDescent="0.2">
      <c r="B17" s="34" t="str">
        <f t="shared" ref="B17:B26" si="1">CONCATENATE($E$98,".4.",M17)</f>
        <v>4.4.1</v>
      </c>
      <c r="C17" s="52" t="s">
        <v>49</v>
      </c>
      <c r="D17" s="30"/>
      <c r="E17" s="30"/>
      <c r="F17" s="17"/>
      <c r="G17" s="92"/>
      <c r="H17" s="93"/>
      <c r="I17" s="93"/>
      <c r="J17" s="93"/>
      <c r="K17" s="37"/>
      <c r="M17" s="54">
        <v>1</v>
      </c>
    </row>
    <row r="18" spans="2:13" ht="15.95" customHeight="1" x14ac:dyDescent="0.2">
      <c r="B18" s="34" t="str">
        <f t="shared" si="1"/>
        <v>4.4.2</v>
      </c>
      <c r="C18" s="52" t="s">
        <v>50</v>
      </c>
      <c r="D18" s="30"/>
      <c r="E18" s="30"/>
      <c r="F18" s="17"/>
      <c r="G18" s="92"/>
      <c r="H18" s="93"/>
      <c r="I18" s="93"/>
      <c r="J18" s="93"/>
      <c r="K18" s="37"/>
      <c r="M18" s="54">
        <f t="shared" ref="M18:M26" si="2">1+M17</f>
        <v>2</v>
      </c>
    </row>
    <row r="19" spans="2:13" ht="15.95" customHeight="1" x14ac:dyDescent="0.2">
      <c r="B19" s="34" t="str">
        <f t="shared" si="1"/>
        <v>4.4.3</v>
      </c>
      <c r="C19" s="52" t="s">
        <v>51</v>
      </c>
      <c r="D19" s="30"/>
      <c r="E19" s="30"/>
      <c r="F19" s="17"/>
      <c r="G19" s="92"/>
      <c r="H19" s="93"/>
      <c r="I19" s="93"/>
      <c r="J19" s="93"/>
      <c r="K19" s="37"/>
      <c r="M19" s="54">
        <f t="shared" si="2"/>
        <v>3</v>
      </c>
    </row>
    <row r="20" spans="2:13" ht="15.95" customHeight="1" x14ac:dyDescent="0.2">
      <c r="B20" s="34" t="str">
        <f t="shared" si="1"/>
        <v>4.4.4</v>
      </c>
      <c r="C20" s="52" t="s">
        <v>52</v>
      </c>
      <c r="D20" s="30"/>
      <c r="E20" s="30"/>
      <c r="F20" s="17"/>
      <c r="G20" s="92"/>
      <c r="H20" s="93"/>
      <c r="I20" s="93"/>
      <c r="J20" s="93"/>
      <c r="K20" s="37"/>
      <c r="M20" s="54">
        <f t="shared" si="2"/>
        <v>4</v>
      </c>
    </row>
    <row r="21" spans="2:13" ht="15.95" customHeight="1" x14ac:dyDescent="0.2">
      <c r="B21" s="34" t="str">
        <f t="shared" si="1"/>
        <v>4.4.5</v>
      </c>
      <c r="C21" s="52" t="s">
        <v>53</v>
      </c>
      <c r="D21" s="30"/>
      <c r="E21" s="30"/>
      <c r="F21" s="17"/>
      <c r="G21" s="92"/>
      <c r="H21" s="93"/>
      <c r="I21" s="93"/>
      <c r="J21" s="93"/>
      <c r="K21" s="37"/>
      <c r="M21" s="54">
        <f t="shared" si="2"/>
        <v>5</v>
      </c>
    </row>
    <row r="22" spans="2:13" ht="15.95" customHeight="1" x14ac:dyDescent="0.2">
      <c r="B22" s="34" t="str">
        <f t="shared" si="1"/>
        <v>4.4.6</v>
      </c>
      <c r="C22" s="52" t="s">
        <v>54</v>
      </c>
      <c r="D22" s="30"/>
      <c r="E22" s="30"/>
      <c r="F22" s="17"/>
      <c r="G22" s="92"/>
      <c r="H22" s="93"/>
      <c r="I22" s="93"/>
      <c r="J22" s="93"/>
      <c r="K22" s="37"/>
      <c r="M22" s="54">
        <f t="shared" si="2"/>
        <v>6</v>
      </c>
    </row>
    <row r="23" spans="2:13" ht="15.95" customHeight="1" x14ac:dyDescent="0.2">
      <c r="B23" s="34" t="str">
        <f t="shared" si="1"/>
        <v>4.4.7</v>
      </c>
      <c r="C23" s="52" t="s">
        <v>55</v>
      </c>
      <c r="D23" s="30"/>
      <c r="E23" s="30"/>
      <c r="F23" s="17"/>
      <c r="G23" s="92"/>
      <c r="H23" s="93"/>
      <c r="I23" s="93"/>
      <c r="J23" s="93"/>
      <c r="K23" s="37"/>
      <c r="M23" s="54">
        <f t="shared" si="2"/>
        <v>7</v>
      </c>
    </row>
    <row r="24" spans="2:13" ht="15.95" customHeight="1" x14ac:dyDescent="0.2">
      <c r="B24" s="34" t="str">
        <f t="shared" si="1"/>
        <v>4.4.8</v>
      </c>
      <c r="C24" s="52" t="s">
        <v>56</v>
      </c>
      <c r="D24" s="30"/>
      <c r="E24" s="30"/>
      <c r="F24" s="17"/>
      <c r="G24" s="92"/>
      <c r="H24" s="93"/>
      <c r="I24" s="93"/>
      <c r="J24" s="93"/>
      <c r="K24" s="37"/>
      <c r="M24" s="54">
        <f t="shared" si="2"/>
        <v>8</v>
      </c>
    </row>
    <row r="25" spans="2:13" ht="15.95" customHeight="1" x14ac:dyDescent="0.2">
      <c r="B25" s="34" t="str">
        <f t="shared" si="1"/>
        <v>4.4.9</v>
      </c>
      <c r="C25" s="52" t="s">
        <v>57</v>
      </c>
      <c r="D25" s="30"/>
      <c r="E25" s="30"/>
      <c r="F25" s="17"/>
      <c r="G25" s="92"/>
      <c r="H25" s="93"/>
      <c r="I25" s="93"/>
      <c r="J25" s="93"/>
      <c r="K25" s="37"/>
      <c r="M25" s="54">
        <f t="shared" si="2"/>
        <v>9</v>
      </c>
    </row>
    <row r="26" spans="2:13" ht="15.95" customHeight="1" x14ac:dyDescent="0.2">
      <c r="B26" s="34" t="str">
        <f t="shared" si="1"/>
        <v>4.4.10</v>
      </c>
      <c r="C26" s="52" t="s">
        <v>58</v>
      </c>
      <c r="D26" s="30"/>
      <c r="E26" s="30"/>
      <c r="F26" s="17"/>
      <c r="G26" s="92"/>
      <c r="H26" s="93"/>
      <c r="I26" s="93"/>
      <c r="J26" s="93"/>
      <c r="K26" s="37"/>
      <c r="M26" s="54">
        <f t="shared" si="2"/>
        <v>10</v>
      </c>
    </row>
    <row r="27" spans="2:13" s="20" customFormat="1" ht="21" customHeight="1" x14ac:dyDescent="0.2">
      <c r="C27" s="46" t="s">
        <v>72</v>
      </c>
      <c r="D27" s="48" t="str">
        <f>IF(COUNTIF(D17:D26,"")=$M26,"",(COUNTIF(D17:D26,3)))</f>
        <v/>
      </c>
      <c r="E27" s="48" t="str">
        <f>IF(COUNTIF(E17:E26,"")=$M26,"",(COUNTIF(E17:E26,3)))</f>
        <v/>
      </c>
      <c r="F27" s="18"/>
      <c r="G27" s="19"/>
      <c r="H27" s="19"/>
      <c r="I27" s="19"/>
      <c r="J27" s="19"/>
      <c r="M27" s="56"/>
    </row>
    <row r="28" spans="2:13" x14ac:dyDescent="0.2">
      <c r="C28" s="22"/>
      <c r="D28" s="15"/>
      <c r="E28" s="15"/>
      <c r="F28" s="16"/>
      <c r="G28" s="21"/>
      <c r="H28" s="21"/>
      <c r="I28" s="21"/>
      <c r="J28" s="21"/>
    </row>
    <row r="29" spans="2:13" ht="18" customHeight="1" x14ac:dyDescent="0.2">
      <c r="C29" s="23" t="s">
        <v>43</v>
      </c>
      <c r="D29" s="15"/>
      <c r="E29" s="15"/>
      <c r="F29" s="16"/>
      <c r="G29" s="21"/>
      <c r="H29" s="21"/>
      <c r="I29" s="21"/>
      <c r="J29" s="21"/>
    </row>
    <row r="30" spans="2:13" ht="15.95" customHeight="1" x14ac:dyDescent="0.2">
      <c r="B30" s="34" t="str">
        <f t="shared" ref="B30:B42" si="3">CONCATENATE($E$98,".5.",M30)</f>
        <v>4.5.1</v>
      </c>
      <c r="C30" s="52" t="s">
        <v>59</v>
      </c>
      <c r="D30" s="30"/>
      <c r="E30" s="30"/>
      <c r="F30" s="17"/>
      <c r="G30" s="92"/>
      <c r="H30" s="93"/>
      <c r="I30" s="93"/>
      <c r="J30" s="93"/>
      <c r="K30" s="37"/>
      <c r="M30" s="54">
        <v>1</v>
      </c>
    </row>
    <row r="31" spans="2:13" ht="15.95" customHeight="1" x14ac:dyDescent="0.2">
      <c r="B31" s="34" t="str">
        <f t="shared" si="3"/>
        <v>4.5.2</v>
      </c>
      <c r="C31" s="52" t="s">
        <v>60</v>
      </c>
      <c r="D31" s="30"/>
      <c r="E31" s="30"/>
      <c r="F31" s="17"/>
      <c r="G31" s="92"/>
      <c r="H31" s="93"/>
      <c r="I31" s="93"/>
      <c r="J31" s="93"/>
      <c r="K31" s="37"/>
      <c r="M31" s="54">
        <f t="shared" ref="M31:M42" si="4">1+M30</f>
        <v>2</v>
      </c>
    </row>
    <row r="32" spans="2:13" ht="15.95" customHeight="1" x14ac:dyDescent="0.2">
      <c r="B32" s="34" t="str">
        <f t="shared" si="3"/>
        <v>4.5.3</v>
      </c>
      <c r="C32" s="52" t="s">
        <v>61</v>
      </c>
      <c r="D32" s="30"/>
      <c r="E32" s="30"/>
      <c r="F32" s="17"/>
      <c r="G32" s="92"/>
      <c r="H32" s="93"/>
      <c r="I32" s="93"/>
      <c r="J32" s="93"/>
      <c r="K32" s="37"/>
      <c r="M32" s="54">
        <f t="shared" si="4"/>
        <v>3</v>
      </c>
    </row>
    <row r="33" spans="2:13" ht="15.95" customHeight="1" x14ac:dyDescent="0.2">
      <c r="B33" s="34" t="str">
        <f t="shared" si="3"/>
        <v>4.5.4</v>
      </c>
      <c r="C33" s="52" t="s">
        <v>62</v>
      </c>
      <c r="D33" s="30"/>
      <c r="E33" s="30"/>
      <c r="F33" s="17"/>
      <c r="G33" s="92"/>
      <c r="H33" s="93"/>
      <c r="I33" s="93"/>
      <c r="J33" s="93"/>
      <c r="K33" s="37"/>
      <c r="M33" s="54">
        <f t="shared" si="4"/>
        <v>4</v>
      </c>
    </row>
    <row r="34" spans="2:13" ht="15.95" customHeight="1" x14ac:dyDescent="0.2">
      <c r="B34" s="34" t="str">
        <f t="shared" si="3"/>
        <v>4.5.5</v>
      </c>
      <c r="C34" s="52" t="s">
        <v>63</v>
      </c>
      <c r="D34" s="30"/>
      <c r="E34" s="30"/>
      <c r="F34" s="17"/>
      <c r="G34" s="92"/>
      <c r="H34" s="93"/>
      <c r="I34" s="93"/>
      <c r="J34" s="93"/>
      <c r="K34" s="37"/>
      <c r="M34" s="54">
        <f t="shared" si="4"/>
        <v>5</v>
      </c>
    </row>
    <row r="35" spans="2:13" ht="15.95" customHeight="1" x14ac:dyDescent="0.2">
      <c r="B35" s="34" t="str">
        <f t="shared" si="3"/>
        <v>4.5.6</v>
      </c>
      <c r="C35" s="52" t="s">
        <v>64</v>
      </c>
      <c r="D35" s="30"/>
      <c r="E35" s="30"/>
      <c r="F35" s="17"/>
      <c r="G35" s="92"/>
      <c r="H35" s="93"/>
      <c r="I35" s="93"/>
      <c r="J35" s="93"/>
      <c r="K35" s="37"/>
      <c r="M35" s="54">
        <f t="shared" si="4"/>
        <v>6</v>
      </c>
    </row>
    <row r="36" spans="2:13" ht="15.95" customHeight="1" x14ac:dyDescent="0.2">
      <c r="B36" s="34" t="str">
        <f t="shared" si="3"/>
        <v>4.5.7</v>
      </c>
      <c r="C36" s="52" t="s">
        <v>65</v>
      </c>
      <c r="D36" s="30"/>
      <c r="E36" s="30"/>
      <c r="F36" s="17"/>
      <c r="G36" s="92"/>
      <c r="H36" s="93"/>
      <c r="I36" s="93"/>
      <c r="J36" s="93"/>
      <c r="K36" s="37"/>
      <c r="M36" s="54">
        <f t="shared" si="4"/>
        <v>7</v>
      </c>
    </row>
    <row r="37" spans="2:13" ht="15.95" customHeight="1" x14ac:dyDescent="0.2">
      <c r="B37" s="34" t="str">
        <f t="shared" si="3"/>
        <v>4.5.8</v>
      </c>
      <c r="C37" s="52" t="s">
        <v>66</v>
      </c>
      <c r="D37" s="30"/>
      <c r="E37" s="30"/>
      <c r="F37" s="17"/>
      <c r="G37" s="92"/>
      <c r="H37" s="93"/>
      <c r="I37" s="93"/>
      <c r="J37" s="93"/>
      <c r="K37" s="37"/>
      <c r="M37" s="54">
        <f t="shared" si="4"/>
        <v>8</v>
      </c>
    </row>
    <row r="38" spans="2:13" ht="15.95" customHeight="1" x14ac:dyDescent="0.2">
      <c r="B38" s="34" t="str">
        <f t="shared" si="3"/>
        <v>4.5.9</v>
      </c>
      <c r="C38" s="52" t="s">
        <v>67</v>
      </c>
      <c r="D38" s="30"/>
      <c r="E38" s="30"/>
      <c r="F38" s="17"/>
      <c r="G38" s="92"/>
      <c r="H38" s="93"/>
      <c r="I38" s="93"/>
      <c r="J38" s="93"/>
      <c r="K38" s="37"/>
      <c r="M38" s="54">
        <f t="shared" si="4"/>
        <v>9</v>
      </c>
    </row>
    <row r="39" spans="2:13" ht="15.95" customHeight="1" x14ac:dyDescent="0.2">
      <c r="B39" s="34" t="str">
        <f t="shared" si="3"/>
        <v>4.5.10</v>
      </c>
      <c r="C39" s="52" t="s">
        <v>68</v>
      </c>
      <c r="D39" s="30"/>
      <c r="E39" s="30"/>
      <c r="F39" s="17"/>
      <c r="G39" s="92"/>
      <c r="H39" s="93"/>
      <c r="I39" s="93"/>
      <c r="J39" s="93"/>
      <c r="K39" s="37"/>
      <c r="M39" s="54">
        <f t="shared" si="4"/>
        <v>10</v>
      </c>
    </row>
    <row r="40" spans="2:13" ht="15.95" customHeight="1" x14ac:dyDescent="0.2">
      <c r="B40" s="34" t="str">
        <f t="shared" si="3"/>
        <v>4.5.11</v>
      </c>
      <c r="C40" s="52" t="s">
        <v>69</v>
      </c>
      <c r="D40" s="30"/>
      <c r="E40" s="30"/>
      <c r="F40" s="17"/>
      <c r="G40" s="92"/>
      <c r="H40" s="93"/>
      <c r="I40" s="93"/>
      <c r="J40" s="93"/>
      <c r="K40" s="37"/>
      <c r="M40" s="54">
        <f t="shared" si="4"/>
        <v>11</v>
      </c>
    </row>
    <row r="41" spans="2:13" ht="15.95" customHeight="1" x14ac:dyDescent="0.2">
      <c r="B41" s="34" t="str">
        <f t="shared" si="3"/>
        <v>4.5.12</v>
      </c>
      <c r="C41" s="52" t="s">
        <v>70</v>
      </c>
      <c r="D41" s="30"/>
      <c r="E41" s="30"/>
      <c r="F41" s="17"/>
      <c r="G41" s="92"/>
      <c r="H41" s="93"/>
      <c r="I41" s="93"/>
      <c r="J41" s="93"/>
      <c r="K41" s="37"/>
      <c r="M41" s="54">
        <f t="shared" si="4"/>
        <v>12</v>
      </c>
    </row>
    <row r="42" spans="2:13" ht="15.95" customHeight="1" x14ac:dyDescent="0.2">
      <c r="B42" s="34" t="str">
        <f t="shared" si="3"/>
        <v>4.5.13</v>
      </c>
      <c r="C42" s="52" t="s">
        <v>71</v>
      </c>
      <c r="D42" s="30"/>
      <c r="E42" s="30"/>
      <c r="F42" s="17"/>
      <c r="G42" s="92"/>
      <c r="H42" s="93"/>
      <c r="I42" s="93"/>
      <c r="J42" s="93"/>
      <c r="K42" s="37"/>
      <c r="M42" s="54">
        <f t="shared" si="4"/>
        <v>13</v>
      </c>
    </row>
    <row r="43" spans="2:13" ht="15.95" customHeight="1" x14ac:dyDescent="0.2">
      <c r="B43" s="34" t="str">
        <f>IF($E$98=4,"",CONCATENATE($E$98,".5.",M43))</f>
        <v/>
      </c>
      <c r="C43" s="52" t="str">
        <f>IF($E$98=4,"","Выбор и баланс")</f>
        <v/>
      </c>
      <c r="D43" s="30"/>
      <c r="E43" s="30"/>
      <c r="F43" s="17"/>
      <c r="G43" s="92"/>
      <c r="H43" s="93"/>
      <c r="I43" s="93"/>
      <c r="J43" s="93"/>
      <c r="K43" s="37"/>
      <c r="M43" s="54">
        <v>14</v>
      </c>
    </row>
    <row r="44" spans="2:13" s="20" customFormat="1" ht="21" customHeight="1" x14ac:dyDescent="0.2">
      <c r="C44" s="46" t="s">
        <v>72</v>
      </c>
      <c r="D44" s="48" t="str">
        <f>IF(COUNTIF(D30:D43,"")=$M$43,"",(COUNTIF(D30:D43,3)))</f>
        <v/>
      </c>
      <c r="E44" s="48" t="str">
        <f>IF(COUNTIF(E30:E43,"")=$M$43,"",(COUNTIF(E30:E43,3)))</f>
        <v/>
      </c>
      <c r="F44" s="18"/>
      <c r="M44" s="56"/>
    </row>
    <row r="45" spans="2:13" s="1" customFormat="1" ht="15.95" customHeight="1" x14ac:dyDescent="0.2">
      <c r="F45" s="31"/>
      <c r="M45" s="57"/>
    </row>
    <row r="46" spans="2:13" s="1" customFormat="1" ht="15.95" customHeight="1" x14ac:dyDescent="0.2">
      <c r="C46" s="49" t="s">
        <v>73</v>
      </c>
      <c r="F46" s="31"/>
      <c r="M46" s="57"/>
    </row>
    <row r="47" spans="2:13" s="1" customFormat="1" ht="9" customHeight="1" x14ac:dyDescent="0.2">
      <c r="C47" s="3"/>
      <c r="F47" s="31"/>
      <c r="M47" s="57"/>
    </row>
    <row r="48" spans="2:13" s="1" customFormat="1" ht="15.95" customHeight="1" x14ac:dyDescent="0.2">
      <c r="C48" s="45" t="s">
        <v>74</v>
      </c>
      <c r="D48" s="50">
        <f>COUNTIF(D$9:D$13,3)+COUNTIF(D$17:D$26,3)+COUNTIF(D$30:D$43,3)</f>
        <v>0</v>
      </c>
      <c r="E48" s="50">
        <f>COUNTIF(E$9:E$13,3)+COUNTIF(E$17:E$26,3)+COUNTIF(E$30:E$43,3)</f>
        <v>0</v>
      </c>
      <c r="F48" s="31"/>
      <c r="M48" s="57"/>
    </row>
    <row r="49" spans="2:13" s="1" customFormat="1" ht="15.95" customHeight="1" x14ac:dyDescent="0.2">
      <c r="C49" s="45" t="s">
        <v>75</v>
      </c>
      <c r="D49" s="50">
        <f>COUNTIF(D$9:D$13,2)+COUNTIF(D$17:D$26,2)+COUNTIF(D$30:D$43,2)</f>
        <v>0</v>
      </c>
      <c r="E49" s="50">
        <f>COUNTIF(E$9:E$13,2)+COUNTIF(E$17:E$26,2)+COUNTIF(E$30:E$43,2)</f>
        <v>0</v>
      </c>
      <c r="F49" s="31"/>
      <c r="M49" s="57"/>
    </row>
    <row r="50" spans="2:13" s="1" customFormat="1" ht="15.95" customHeight="1" x14ac:dyDescent="0.2">
      <c r="C50" s="45" t="s">
        <v>76</v>
      </c>
      <c r="D50" s="50">
        <f>COUNTIF(D$9:D$13,1)+COUNTIF(D$17:D$26,1)+COUNTIF(D$30:D$43,1)</f>
        <v>0</v>
      </c>
      <c r="E50" s="50">
        <f>COUNTIF(E$9:E$13,1)+COUNTIF(E$17:E$26,1)+COUNTIF(E$30:E$43,1)</f>
        <v>0</v>
      </c>
      <c r="F50" s="31"/>
      <c r="M50" s="57"/>
    </row>
    <row r="51" spans="2:13" s="1" customFormat="1" ht="15.95" customHeight="1" x14ac:dyDescent="0.2">
      <c r="C51" s="45" t="s">
        <v>77</v>
      </c>
      <c r="D51" s="50">
        <f>IF($I$3="Project",(COUNTBLANK(D$9:D$13)+COUNTBLANK(D$17:D$26)+COUNTBLANK(D$30:D$42)),(COUNTBLANK(D$9:D$13)+COUNTBLANK(D$17:D$26)+COUNTBLANK(D$30:D$43)))</f>
        <v>28</v>
      </c>
      <c r="E51" s="50">
        <f>IF($I$3="Project",(COUNTBLANK(E$9:E$13)+COUNTBLANK(E$17:E$26)+COUNTBLANK(E$30:E$42)),(COUNTBLANK(E$9:E$13)+COUNTBLANK(E$17:E$26)+COUNTBLANK(E$30:E$43)))</f>
        <v>28</v>
      </c>
      <c r="F51" s="31"/>
      <c r="G51" s="91" t="str">
        <f>IF(D51&gt;0,"Пожалуйста, оцените все элементы компетенции",IF(G3="D","",IF(E51&gt;0,"Please evaluate all competence elements","")))</f>
        <v>Пожалуйста, оцените все элементы компетенции</v>
      </c>
      <c r="H51" s="91"/>
      <c r="I51" s="91"/>
      <c r="J51" s="91"/>
      <c r="M51" s="57"/>
    </row>
    <row r="52" spans="2:13" s="1" customFormat="1" ht="9.9499999999999993" customHeight="1" x14ac:dyDescent="0.2">
      <c r="B52" s="32"/>
      <c r="H52" s="36"/>
      <c r="I52" s="36"/>
      <c r="J52" s="36"/>
      <c r="K52" s="36"/>
      <c r="M52" s="57"/>
    </row>
    <row r="53" spans="2:13" s="1" customFormat="1" ht="9.9499999999999993" customHeight="1" x14ac:dyDescent="0.2">
      <c r="B53" s="32"/>
      <c r="H53" s="36"/>
      <c r="I53" s="36"/>
      <c r="J53" s="36"/>
      <c r="K53" s="36"/>
      <c r="M53" s="57"/>
    </row>
    <row r="54" spans="2:13" s="1" customFormat="1" ht="15.95" customHeight="1" x14ac:dyDescent="0.2">
      <c r="B54" s="32"/>
      <c r="C54" s="1" t="s">
        <v>78</v>
      </c>
      <c r="H54" s="36"/>
      <c r="I54" s="36"/>
      <c r="J54" s="36"/>
      <c r="K54" s="36"/>
      <c r="M54" s="57"/>
    </row>
    <row r="55" spans="2:13" s="1" customFormat="1" ht="14.25" x14ac:dyDescent="0.2">
      <c r="B55" s="32"/>
      <c r="H55" s="36"/>
      <c r="I55" s="36"/>
      <c r="J55" s="36"/>
      <c r="K55" s="36"/>
      <c r="M55" s="57"/>
    </row>
    <row r="56" spans="2:13" s="1" customFormat="1" ht="14.25" x14ac:dyDescent="0.2">
      <c r="B56" s="32"/>
      <c r="H56" s="36"/>
      <c r="I56" s="36"/>
      <c r="J56" s="36"/>
      <c r="K56" s="36"/>
      <c r="M56" s="57"/>
    </row>
    <row r="57" spans="2:13" s="1" customFormat="1" ht="14.25" x14ac:dyDescent="0.2">
      <c r="B57" s="42" t="str">
        <f>Инструкции!B23</f>
        <v>version 1.0</v>
      </c>
      <c r="H57" s="36"/>
      <c r="I57" s="36"/>
      <c r="J57" s="36"/>
      <c r="K57" s="36"/>
      <c r="M57" s="57"/>
    </row>
    <row r="58" spans="2:13" s="1" customFormat="1" ht="14.25" x14ac:dyDescent="0.2">
      <c r="F58" s="31"/>
      <c r="M58" s="57"/>
    </row>
    <row r="59" spans="2:13" s="1" customFormat="1" ht="14.25" x14ac:dyDescent="0.2">
      <c r="F59" s="31"/>
      <c r="M59" s="57"/>
    </row>
    <row r="60" spans="2:13" s="1" customFormat="1" ht="14.25" x14ac:dyDescent="0.2">
      <c r="F60" s="31"/>
      <c r="M60" s="57"/>
    </row>
    <row r="61" spans="2:13" s="1" customFormat="1" ht="14.25" x14ac:dyDescent="0.2">
      <c r="F61" s="31"/>
      <c r="M61" s="57"/>
    </row>
    <row r="62" spans="2:13" s="1" customFormat="1" ht="14.25" x14ac:dyDescent="0.2">
      <c r="F62" s="31"/>
      <c r="M62" s="57"/>
    </row>
    <row r="63" spans="2:13" s="1" customFormat="1" ht="14.25" x14ac:dyDescent="0.2">
      <c r="F63" s="31"/>
      <c r="M63" s="57"/>
    </row>
    <row r="64" spans="2:13" s="1" customFormat="1" ht="14.25" x14ac:dyDescent="0.2">
      <c r="F64" s="31"/>
      <c r="M64" s="57"/>
    </row>
    <row r="65" spans="6:13" s="1" customFormat="1" ht="14.25" x14ac:dyDescent="0.2">
      <c r="F65" s="31"/>
      <c r="M65" s="57"/>
    </row>
    <row r="66" spans="6:13" s="1" customFormat="1" ht="14.25" x14ac:dyDescent="0.2">
      <c r="F66" s="31"/>
      <c r="M66" s="57"/>
    </row>
    <row r="67" spans="6:13" s="1" customFormat="1" ht="14.25" x14ac:dyDescent="0.2">
      <c r="F67" s="31"/>
      <c r="M67" s="57"/>
    </row>
    <row r="68" spans="6:13" s="1" customFormat="1" ht="14.25" x14ac:dyDescent="0.2">
      <c r="F68" s="31"/>
      <c r="M68" s="57"/>
    </row>
    <row r="69" spans="6:13" s="1" customFormat="1" ht="14.25" x14ac:dyDescent="0.2">
      <c r="F69" s="31"/>
      <c r="M69" s="57"/>
    </row>
    <row r="70" spans="6:13" s="1" customFormat="1" ht="14.25" x14ac:dyDescent="0.2">
      <c r="F70" s="31"/>
      <c r="M70" s="57"/>
    </row>
    <row r="71" spans="6:13" s="1" customFormat="1" ht="14.25" x14ac:dyDescent="0.2">
      <c r="F71" s="31"/>
      <c r="M71" s="57"/>
    </row>
    <row r="72" spans="6:13" s="1" customFormat="1" ht="14.25" x14ac:dyDescent="0.2">
      <c r="F72" s="31"/>
      <c r="M72" s="57"/>
    </row>
    <row r="73" spans="6:13" s="1" customFormat="1" ht="14.25" x14ac:dyDescent="0.2">
      <c r="F73" s="31"/>
      <c r="M73" s="57"/>
    </row>
    <row r="74" spans="6:13" s="1" customFormat="1" ht="14.25" x14ac:dyDescent="0.2">
      <c r="F74" s="31"/>
      <c r="M74" s="57"/>
    </row>
    <row r="75" spans="6:13" s="1" customFormat="1" ht="14.25" x14ac:dyDescent="0.2">
      <c r="F75" s="31"/>
      <c r="M75" s="57"/>
    </row>
    <row r="76" spans="6:13" s="1" customFormat="1" ht="14.25" x14ac:dyDescent="0.2">
      <c r="F76" s="31"/>
      <c r="M76" s="57"/>
    </row>
    <row r="77" spans="6:13" s="1" customFormat="1" ht="14.25" x14ac:dyDescent="0.2">
      <c r="F77" s="31"/>
      <c r="M77" s="57"/>
    </row>
    <row r="78" spans="6:13" s="1" customFormat="1" ht="14.25" x14ac:dyDescent="0.2">
      <c r="F78" s="31"/>
      <c r="M78" s="57"/>
    </row>
    <row r="79" spans="6:13" s="1" customFormat="1" ht="14.25" x14ac:dyDescent="0.2">
      <c r="F79" s="31"/>
      <c r="M79" s="57"/>
    </row>
    <row r="80" spans="6:13" s="1" customFormat="1" ht="14.25" x14ac:dyDescent="0.2">
      <c r="F80" s="31"/>
      <c r="M80" s="57"/>
    </row>
    <row r="81" spans="6:13" s="1" customFormat="1" ht="14.25" x14ac:dyDescent="0.2">
      <c r="F81" s="31"/>
      <c r="M81" s="57"/>
    </row>
    <row r="82" spans="6:13" s="1" customFormat="1" ht="14.25" x14ac:dyDescent="0.2">
      <c r="F82" s="31"/>
      <c r="M82" s="57"/>
    </row>
    <row r="83" spans="6:13" s="1" customFormat="1" ht="14.25" x14ac:dyDescent="0.2">
      <c r="F83" s="31"/>
      <c r="M83" s="57"/>
    </row>
    <row r="84" spans="6:13" s="1" customFormat="1" ht="14.25" x14ac:dyDescent="0.2">
      <c r="F84" s="31"/>
      <c r="M84" s="57"/>
    </row>
    <row r="85" spans="6:13" s="1" customFormat="1" ht="14.25" x14ac:dyDescent="0.2">
      <c r="F85" s="31"/>
      <c r="M85" s="57"/>
    </row>
    <row r="86" spans="6:13" s="1" customFormat="1" ht="14.25" x14ac:dyDescent="0.2">
      <c r="F86" s="31"/>
      <c r="M86" s="57"/>
    </row>
    <row r="87" spans="6:13" s="1" customFormat="1" ht="14.25" x14ac:dyDescent="0.2">
      <c r="F87" s="31"/>
      <c r="M87" s="57"/>
    </row>
    <row r="88" spans="6:13" s="1" customFormat="1" ht="14.25" x14ac:dyDescent="0.2">
      <c r="F88" s="31"/>
      <c r="M88" s="57"/>
    </row>
    <row r="89" spans="6:13" s="1" customFormat="1" ht="14.25" x14ac:dyDescent="0.2">
      <c r="F89" s="31"/>
      <c r="M89" s="57"/>
    </row>
    <row r="90" spans="6:13" s="1" customFormat="1" ht="14.25" x14ac:dyDescent="0.2">
      <c r="F90" s="31"/>
      <c r="M90" s="57"/>
    </row>
    <row r="91" spans="6:13" s="1" customFormat="1" ht="14.25" x14ac:dyDescent="0.2">
      <c r="F91" s="31"/>
      <c r="M91" s="57"/>
    </row>
    <row r="92" spans="6:13" s="1" customFormat="1" ht="14.25" x14ac:dyDescent="0.2">
      <c r="F92" s="31"/>
      <c r="M92" s="57"/>
    </row>
    <row r="93" spans="6:13" s="1" customFormat="1" ht="14.25" x14ac:dyDescent="0.2">
      <c r="F93" s="31"/>
      <c r="M93" s="57"/>
    </row>
    <row r="94" spans="6:13" s="1" customFormat="1" ht="14.25" x14ac:dyDescent="0.2">
      <c r="F94" s="31"/>
      <c r="M94" s="57"/>
    </row>
    <row r="95" spans="6:13" s="1" customFormat="1" ht="14.25" x14ac:dyDescent="0.2">
      <c r="F95" s="31"/>
      <c r="M95" s="57"/>
    </row>
    <row r="96" spans="6:13" s="1" customFormat="1" ht="14.25" x14ac:dyDescent="0.2">
      <c r="F96" s="31"/>
      <c r="M96" s="57"/>
    </row>
    <row r="97" spans="2:13" s="1" customFormat="1" ht="14.25" x14ac:dyDescent="0.2">
      <c r="F97" s="31"/>
      <c r="G97" s="1" t="s">
        <v>4</v>
      </c>
      <c r="M97" s="57"/>
    </row>
    <row r="98" spans="2:13" s="1" customFormat="1" ht="14.25" x14ac:dyDescent="0.2">
      <c r="B98" s="32"/>
      <c r="D98" s="45" t="s">
        <v>2</v>
      </c>
      <c r="E98" s="51">
        <f>IF($I$3="Project",4,IF($I$3="Portfolio",6,5))</f>
        <v>4</v>
      </c>
      <c r="G98" s="47" t="s">
        <v>5</v>
      </c>
      <c r="H98" s="36"/>
      <c r="I98" s="36"/>
      <c r="J98" s="36"/>
      <c r="K98" s="36"/>
      <c r="M98" s="57"/>
    </row>
    <row r="99" spans="2:13" ht="14.25" x14ac:dyDescent="0.2">
      <c r="B99" s="33"/>
      <c r="D99" s="45" t="s">
        <v>3</v>
      </c>
      <c r="E99" s="51">
        <f>IF(E98=4, 28,29)</f>
        <v>28</v>
      </c>
      <c r="G99" s="47" t="s">
        <v>6</v>
      </c>
      <c r="H99" s="35"/>
      <c r="I99" s="35"/>
      <c r="J99" s="35"/>
      <c r="K99" s="35"/>
    </row>
    <row r="100" spans="2:13" ht="14.25" x14ac:dyDescent="0.2">
      <c r="G100" s="47" t="s">
        <v>7</v>
      </c>
    </row>
    <row r="101" spans="2:13" ht="14.25" x14ac:dyDescent="0.2">
      <c r="G101" s="47" t="s">
        <v>8</v>
      </c>
    </row>
  </sheetData>
  <sheetProtection selectLockedCells="1"/>
  <mergeCells count="36">
    <mergeCell ref="G51:J51"/>
    <mergeCell ref="G33:J33"/>
    <mergeCell ref="G34:J34"/>
    <mergeCell ref="G35:J35"/>
    <mergeCell ref="G36:J36"/>
    <mergeCell ref="G37:J37"/>
    <mergeCell ref="G38:J38"/>
    <mergeCell ref="G39:J39"/>
    <mergeCell ref="G40:J40"/>
    <mergeCell ref="G41:J41"/>
    <mergeCell ref="G42:J42"/>
    <mergeCell ref="G43:J43"/>
    <mergeCell ref="G32:J32"/>
    <mergeCell ref="G18:J18"/>
    <mergeCell ref="G19:J19"/>
    <mergeCell ref="G20:J20"/>
    <mergeCell ref="G21:J21"/>
    <mergeCell ref="G22:J22"/>
    <mergeCell ref="G23:J23"/>
    <mergeCell ref="G24:J24"/>
    <mergeCell ref="G25:J25"/>
    <mergeCell ref="G26:J26"/>
    <mergeCell ref="G30:J30"/>
    <mergeCell ref="G31:J31"/>
    <mergeCell ref="G17:J17"/>
    <mergeCell ref="D3:E3"/>
    <mergeCell ref="B5:C5"/>
    <mergeCell ref="D5:J5"/>
    <mergeCell ref="D6:J6"/>
    <mergeCell ref="B7:C7"/>
    <mergeCell ref="G7:J7"/>
    <mergeCell ref="G9:J9"/>
    <mergeCell ref="G10:J10"/>
    <mergeCell ref="G11:J11"/>
    <mergeCell ref="G12:J12"/>
    <mergeCell ref="G13:J13"/>
  </mergeCells>
  <phoneticPr fontId="10" type="noConversion"/>
  <conditionalFormatting sqref="D9:E13">
    <cfRule type="cellIs" dxfId="11" priority="10" operator="equal">
      <formula>2</formula>
    </cfRule>
    <cfRule type="cellIs" dxfId="10" priority="11" operator="equal">
      <formula>3</formula>
    </cfRule>
    <cfRule type="cellIs" dxfId="9" priority="12" operator="equal">
      <formula>1</formula>
    </cfRule>
  </conditionalFormatting>
  <conditionalFormatting sqref="D17:E17">
    <cfRule type="cellIs" dxfId="8" priority="7" operator="equal">
      <formula>2</formula>
    </cfRule>
    <cfRule type="cellIs" dxfId="7" priority="8" operator="equal">
      <formula>3</formula>
    </cfRule>
    <cfRule type="cellIs" dxfId="6" priority="9" operator="equal">
      <formula>1</formula>
    </cfRule>
  </conditionalFormatting>
  <conditionalFormatting sqref="D18:E26">
    <cfRule type="cellIs" dxfId="5" priority="4" operator="equal">
      <formula>2</formula>
    </cfRule>
    <cfRule type="cellIs" dxfId="4" priority="5" operator="equal">
      <formula>3</formula>
    </cfRule>
    <cfRule type="cellIs" dxfId="3" priority="6" operator="equal">
      <formula>1</formula>
    </cfRule>
  </conditionalFormatting>
  <conditionalFormatting sqref="D30:E43">
    <cfRule type="cellIs" dxfId="2" priority="1" operator="equal">
      <formula>2</formula>
    </cfRule>
    <cfRule type="cellIs" dxfId="1" priority="2" operator="equal">
      <formula>3</formula>
    </cfRule>
    <cfRule type="cellIs" dxfId="0" priority="3" operator="equal">
      <formula>1</formula>
    </cfRule>
  </conditionalFormatting>
  <dataValidations count="4">
    <dataValidation type="whole" allowBlank="1" showDropDown="1" showInputMessage="1" showErrorMessage="1" sqref="D9:E13 D17:E26 D30:E43">
      <formula1>1</formula1>
      <formula2>3</formula2>
    </dataValidation>
    <dataValidation allowBlank="1" showDropDown="1" showInputMessage="1" showErrorMessage="1" sqref="D28:E29"/>
    <dataValidation type="whole" allowBlank="1" showInputMessage="1" showErrorMessage="1" sqref="F9:F13 F17:F26 F30:F43">
      <formula1>0</formula1>
      <formula2>10</formula2>
    </dataValidation>
    <dataValidation type="list" allowBlank="1" showInputMessage="1" showErrorMessage="1" sqref="I3">
      <formula1>"Project, Programme, Portfolio"</formula1>
    </dataValidation>
  </dataValidations>
  <pageMargins left="0.75000000000000011" right="0.75000000000000011" top="0.5" bottom="0.5" header="0.5" footer="0.5"/>
  <pageSetup paperSize="9" orientation="landscape" horizontalDpi="4294967292" verticalDpi="4294967292"/>
  <headerFooter>
    <oddFooter>&amp;L&amp;K000000IPMA ICR Handbook_x000D_&amp;KFF0000IPMA Internal Document&amp;C&amp;K000000Page &amp;P of &amp;N&amp;R&amp;K000000Self-Assessment_x000D_v0.5, 20.06.2016</oddFooter>
  </headerFooter>
  <rowBreaks count="1" manualBreakCount="1">
    <brk id="28" max="16383" man="1"/>
  </rowBreaks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Инструкции</vt:lpstr>
      <vt:lpstr>Пример</vt:lpstr>
      <vt:lpstr>Результаты кандидата</vt:lpstr>
      <vt:lpstr>Инструкции!Область_печати</vt:lpstr>
      <vt:lpstr>Пример!Область_печати</vt:lpstr>
      <vt:lpstr>'Результаты кандидата'!Область_печати</vt:lpstr>
    </vt:vector>
  </TitlesOfParts>
  <Company>PM Partners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Duncan</dc:creator>
  <cp:lastModifiedBy>Сайдуллаев Рахматулло</cp:lastModifiedBy>
  <cp:lastPrinted>2016-06-30T11:19:45Z</cp:lastPrinted>
  <dcterms:created xsi:type="dcterms:W3CDTF">2016-04-15T13:56:41Z</dcterms:created>
  <dcterms:modified xsi:type="dcterms:W3CDTF">2018-08-15T09:52:38Z</dcterms:modified>
</cp:coreProperties>
</file>